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40" yWindow="90" windowWidth="11340" windowHeight="6795"/>
  </bookViews>
  <sheets>
    <sheet name="Объемы" sheetId="1" r:id="rId1"/>
  </sheets>
  <definedNames>
    <definedName name="_xlnm._FilterDatabase" localSheetId="0" hidden="1">Объемы!$A$8:$T$206</definedName>
    <definedName name="_xlnm.Print_Titles" localSheetId="0">Объемы!$A:$C,Объемы!$6:$8</definedName>
  </definedNames>
  <calcPr calcId="125725"/>
</workbook>
</file>

<file path=xl/calcChain.xml><?xml version="1.0" encoding="utf-8"?>
<calcChain xmlns="http://schemas.openxmlformats.org/spreadsheetml/2006/main">
  <c r="H10" i="1"/>
  <c r="H11" l="1"/>
  <c r="H12"/>
  <c r="H13"/>
  <c r="H14"/>
  <c r="H15"/>
  <c r="H16"/>
  <c r="H17"/>
  <c r="H18"/>
  <c r="H19"/>
  <c r="H20"/>
  <c r="H21"/>
  <c r="H22"/>
  <c r="H23"/>
  <c r="H24"/>
  <c r="H25"/>
  <c r="H26"/>
  <c r="H27"/>
  <c r="H28"/>
  <c r="H30"/>
  <c r="H31"/>
  <c r="H33"/>
  <c r="H34"/>
  <c r="H35"/>
  <c r="H36"/>
  <c r="H37"/>
  <c r="H39"/>
  <c r="H40"/>
  <c r="H41"/>
  <c r="H42"/>
  <c r="H43"/>
  <c r="H44"/>
  <c r="H45"/>
  <c r="H46"/>
  <c r="H47"/>
  <c r="H49"/>
  <c r="H50"/>
  <c r="H51"/>
  <c r="H52"/>
  <c r="H53"/>
  <c r="H54"/>
  <c r="H55"/>
  <c r="H57"/>
  <c r="H58"/>
  <c r="H59"/>
  <c r="H60"/>
  <c r="H61"/>
  <c r="H62"/>
  <c r="H63"/>
  <c r="H64"/>
  <c r="H66"/>
  <c r="H67"/>
  <c r="H68"/>
  <c r="H69"/>
  <c r="H70"/>
  <c r="H71"/>
  <c r="H72"/>
  <c r="H73"/>
  <c r="H74"/>
  <c r="H75"/>
  <c r="H77"/>
  <c r="H79"/>
  <c r="H80"/>
  <c r="H81"/>
  <c r="H82"/>
  <c r="H83"/>
  <c r="H84"/>
  <c r="H85"/>
  <c r="H86"/>
  <c r="H87"/>
  <c r="H89"/>
  <c r="H90"/>
  <c r="H92"/>
  <c r="H93"/>
  <c r="H94"/>
  <c r="H95"/>
  <c r="H96"/>
  <c r="H98"/>
  <c r="H100"/>
  <c r="H102"/>
  <c r="H104"/>
  <c r="H105"/>
  <c r="H106"/>
  <c r="H107"/>
  <c r="H108"/>
  <c r="H111"/>
  <c r="H112"/>
  <c r="H113"/>
  <c r="H114"/>
  <c r="H115"/>
  <c r="H117"/>
  <c r="H118"/>
  <c r="H119"/>
  <c r="H120"/>
  <c r="H121"/>
  <c r="H122"/>
  <c r="H123"/>
  <c r="H124"/>
  <c r="H126"/>
  <c r="H127"/>
  <c r="H128"/>
  <c r="H129"/>
  <c r="H130"/>
  <c r="H131"/>
  <c r="H132"/>
  <c r="H133"/>
  <c r="H134"/>
  <c r="H135"/>
  <c r="H136"/>
  <c r="H137"/>
  <c r="H138"/>
  <c r="H139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5"/>
  <c r="H166"/>
  <c r="H167"/>
  <c r="H169"/>
  <c r="H170"/>
  <c r="H171"/>
  <c r="H172"/>
  <c r="H173"/>
  <c r="H174"/>
  <c r="H175"/>
  <c r="H176"/>
  <c r="H177"/>
  <c r="H178"/>
  <c r="H179"/>
  <c r="H180"/>
  <c r="H181"/>
  <c r="H183"/>
  <c r="H184"/>
  <c r="H185"/>
  <c r="H186"/>
  <c r="H187"/>
  <c r="H188"/>
  <c r="H189"/>
  <c r="H190"/>
  <c r="H191"/>
  <c r="H192"/>
  <c r="H193"/>
  <c r="H194"/>
  <c r="H195"/>
  <c r="H196"/>
  <c r="H197"/>
  <c r="H198"/>
  <c r="H200"/>
  <c r="H201"/>
  <c r="H202"/>
  <c r="H203"/>
  <c r="H204"/>
  <c r="H205"/>
  <c r="H206"/>
  <c r="E208"/>
  <c r="F208"/>
  <c r="G208"/>
  <c r="D208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3"/>
  <c r="O34"/>
  <c r="O35"/>
  <c r="O36"/>
  <c r="O37"/>
  <c r="O39"/>
  <c r="O40"/>
  <c r="O41"/>
  <c r="O42"/>
  <c r="O43"/>
  <c r="O44"/>
  <c r="O45"/>
  <c r="O46"/>
  <c r="O47"/>
  <c r="O49"/>
  <c r="O50"/>
  <c r="O51"/>
  <c r="O52"/>
  <c r="O53"/>
  <c r="O54"/>
  <c r="O55"/>
  <c r="O57"/>
  <c r="O58"/>
  <c r="O59"/>
  <c r="O60"/>
  <c r="O61"/>
  <c r="O62"/>
  <c r="O63"/>
  <c r="O64"/>
  <c r="O66"/>
  <c r="O67"/>
  <c r="O68"/>
  <c r="O69"/>
  <c r="O70"/>
  <c r="O71"/>
  <c r="O72"/>
  <c r="O73"/>
  <c r="O74"/>
  <c r="O75"/>
  <c r="O77"/>
  <c r="O79"/>
  <c r="O80"/>
  <c r="O81"/>
  <c r="O82"/>
  <c r="O83"/>
  <c r="O84"/>
  <c r="O85"/>
  <c r="O86"/>
  <c r="O87"/>
  <c r="O89"/>
  <c r="O90"/>
  <c r="O92"/>
  <c r="O93"/>
  <c r="O94"/>
  <c r="O95"/>
  <c r="O96"/>
  <c r="O98"/>
  <c r="O100"/>
  <c r="O102"/>
  <c r="O104"/>
  <c r="O105"/>
  <c r="O106"/>
  <c r="O107"/>
  <c r="O108"/>
  <c r="O109"/>
  <c r="O111"/>
  <c r="O112"/>
  <c r="O113"/>
  <c r="O114"/>
  <c r="O115"/>
  <c r="O117"/>
  <c r="O118"/>
  <c r="O119"/>
  <c r="O120"/>
  <c r="O121"/>
  <c r="O122"/>
  <c r="O123"/>
  <c r="O124"/>
  <c r="O126"/>
  <c r="O127"/>
  <c r="O128"/>
  <c r="O129"/>
  <c r="O130"/>
  <c r="O131"/>
  <c r="O132"/>
  <c r="O133"/>
  <c r="O134"/>
  <c r="O135"/>
  <c r="O136"/>
  <c r="O137"/>
  <c r="O138"/>
  <c r="O139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5"/>
  <c r="O166"/>
  <c r="O167"/>
  <c r="O169"/>
  <c r="O170"/>
  <c r="O171"/>
  <c r="O172"/>
  <c r="O173"/>
  <c r="O174"/>
  <c r="O175"/>
  <c r="O176"/>
  <c r="O177"/>
  <c r="O178"/>
  <c r="O179"/>
  <c r="O180"/>
  <c r="O181"/>
  <c r="O183"/>
  <c r="O184"/>
  <c r="O185"/>
  <c r="O186"/>
  <c r="O187"/>
  <c r="O188"/>
  <c r="O189"/>
  <c r="O190"/>
  <c r="O191"/>
  <c r="O192"/>
  <c r="O193"/>
  <c r="O194"/>
  <c r="O195"/>
  <c r="O196"/>
  <c r="O197"/>
  <c r="O198"/>
  <c r="O200"/>
  <c r="O201"/>
  <c r="O202"/>
  <c r="O203"/>
  <c r="O204"/>
  <c r="O205"/>
  <c r="O206"/>
  <c r="M109"/>
  <c r="D109"/>
  <c r="H109" s="1"/>
  <c r="M171"/>
  <c r="M24"/>
  <c r="N151"/>
  <c r="N149"/>
  <c r="N148"/>
  <c r="M148"/>
  <c r="M149"/>
  <c r="M150"/>
  <c r="M151"/>
  <c r="M152"/>
  <c r="Q152" s="1"/>
  <c r="M153"/>
  <c r="M154"/>
  <c r="M29"/>
  <c r="D29"/>
  <c r="H29" s="1"/>
  <c r="I208"/>
  <c r="J208"/>
  <c r="K208"/>
  <c r="L208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3"/>
  <c r="P34"/>
  <c r="P35"/>
  <c r="P36"/>
  <c r="P37"/>
  <c r="P39"/>
  <c r="P40"/>
  <c r="P41"/>
  <c r="P42"/>
  <c r="P43"/>
  <c r="P44"/>
  <c r="P45"/>
  <c r="P46"/>
  <c r="P47"/>
  <c r="P49"/>
  <c r="P50"/>
  <c r="P51"/>
  <c r="P52"/>
  <c r="P53"/>
  <c r="P54"/>
  <c r="P55"/>
  <c r="P57"/>
  <c r="P58"/>
  <c r="P59"/>
  <c r="P60"/>
  <c r="P61"/>
  <c r="P62"/>
  <c r="P63"/>
  <c r="P64"/>
  <c r="P66"/>
  <c r="P67"/>
  <c r="P68"/>
  <c r="P69"/>
  <c r="P70"/>
  <c r="P71"/>
  <c r="P72"/>
  <c r="P73"/>
  <c r="P74"/>
  <c r="P75"/>
  <c r="P77"/>
  <c r="P79"/>
  <c r="P80"/>
  <c r="P81"/>
  <c r="P82"/>
  <c r="P83"/>
  <c r="P84"/>
  <c r="P85"/>
  <c r="P86"/>
  <c r="P87"/>
  <c r="P89"/>
  <c r="P90"/>
  <c r="P92"/>
  <c r="P93"/>
  <c r="P94"/>
  <c r="P95"/>
  <c r="P96"/>
  <c r="P98"/>
  <c r="P100"/>
  <c r="P102"/>
  <c r="P104"/>
  <c r="P105"/>
  <c r="P106"/>
  <c r="P107"/>
  <c r="P108"/>
  <c r="P109"/>
  <c r="P111"/>
  <c r="P112"/>
  <c r="P113"/>
  <c r="P114"/>
  <c r="P115"/>
  <c r="P117"/>
  <c r="P118"/>
  <c r="P119"/>
  <c r="P120"/>
  <c r="P121"/>
  <c r="P122"/>
  <c r="P123"/>
  <c r="P124"/>
  <c r="P126"/>
  <c r="P127"/>
  <c r="P128"/>
  <c r="P129"/>
  <c r="P130"/>
  <c r="P131"/>
  <c r="P132"/>
  <c r="P133"/>
  <c r="P134"/>
  <c r="P135"/>
  <c r="P136"/>
  <c r="P137"/>
  <c r="P138"/>
  <c r="P139"/>
  <c r="P141"/>
  <c r="P142"/>
  <c r="P143"/>
  <c r="P144"/>
  <c r="P145"/>
  <c r="P146"/>
  <c r="P147"/>
  <c r="P148"/>
  <c r="Q148" s="1"/>
  <c r="P150"/>
  <c r="P152"/>
  <c r="P154"/>
  <c r="P155"/>
  <c r="P156"/>
  <c r="P157"/>
  <c r="P158"/>
  <c r="P159"/>
  <c r="P160"/>
  <c r="P161"/>
  <c r="P162"/>
  <c r="P163"/>
  <c r="P165"/>
  <c r="P166"/>
  <c r="P167"/>
  <c r="P169"/>
  <c r="P170"/>
  <c r="P171"/>
  <c r="P172"/>
  <c r="P173"/>
  <c r="P174"/>
  <c r="P175"/>
  <c r="P176"/>
  <c r="P177"/>
  <c r="P178"/>
  <c r="P179"/>
  <c r="P180"/>
  <c r="P181"/>
  <c r="P183"/>
  <c r="P184"/>
  <c r="P185"/>
  <c r="P186"/>
  <c r="P187"/>
  <c r="P188"/>
  <c r="P189"/>
  <c r="P190"/>
  <c r="P191"/>
  <c r="P192"/>
  <c r="P193"/>
  <c r="P194"/>
  <c r="P195"/>
  <c r="P196"/>
  <c r="P197"/>
  <c r="P198"/>
  <c r="P200"/>
  <c r="P201"/>
  <c r="P202"/>
  <c r="P203"/>
  <c r="P204"/>
  <c r="P205"/>
  <c r="P206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3"/>
  <c r="N34"/>
  <c r="N35"/>
  <c r="N36"/>
  <c r="N37"/>
  <c r="N39"/>
  <c r="N40"/>
  <c r="N41"/>
  <c r="N42"/>
  <c r="N43"/>
  <c r="N44"/>
  <c r="N45"/>
  <c r="N46"/>
  <c r="N47"/>
  <c r="N49"/>
  <c r="N50"/>
  <c r="Q50" s="1"/>
  <c r="N51"/>
  <c r="N52"/>
  <c r="N53"/>
  <c r="N54"/>
  <c r="N55"/>
  <c r="N57"/>
  <c r="N58"/>
  <c r="N59"/>
  <c r="N60"/>
  <c r="N61"/>
  <c r="N62"/>
  <c r="N63"/>
  <c r="N64"/>
  <c r="N66"/>
  <c r="N67"/>
  <c r="N68"/>
  <c r="N69"/>
  <c r="N70"/>
  <c r="N71"/>
  <c r="N72"/>
  <c r="N73"/>
  <c r="N74"/>
  <c r="N75"/>
  <c r="N77"/>
  <c r="N79"/>
  <c r="N80"/>
  <c r="N81"/>
  <c r="N82"/>
  <c r="N83"/>
  <c r="N84"/>
  <c r="N85"/>
  <c r="N86"/>
  <c r="N87"/>
  <c r="N89"/>
  <c r="N90"/>
  <c r="N92"/>
  <c r="N93"/>
  <c r="N94"/>
  <c r="N95"/>
  <c r="N96"/>
  <c r="N98"/>
  <c r="N100"/>
  <c r="N102"/>
  <c r="N104"/>
  <c r="N105"/>
  <c r="N106"/>
  <c r="N107"/>
  <c r="N108"/>
  <c r="N109"/>
  <c r="N111"/>
  <c r="N112"/>
  <c r="N113"/>
  <c r="N114"/>
  <c r="N115"/>
  <c r="N117"/>
  <c r="N118"/>
  <c r="N119"/>
  <c r="N120"/>
  <c r="N121"/>
  <c r="N122"/>
  <c r="N123"/>
  <c r="N124"/>
  <c r="N126"/>
  <c r="N127"/>
  <c r="N128"/>
  <c r="N129"/>
  <c r="N130"/>
  <c r="N131"/>
  <c r="N132"/>
  <c r="N133"/>
  <c r="N134"/>
  <c r="N135"/>
  <c r="N136"/>
  <c r="N137"/>
  <c r="N138"/>
  <c r="N139"/>
  <c r="N141"/>
  <c r="N142"/>
  <c r="N143"/>
  <c r="N144"/>
  <c r="Q144" s="1"/>
  <c r="N145"/>
  <c r="N146"/>
  <c r="N147"/>
  <c r="N150"/>
  <c r="N152"/>
  <c r="N154"/>
  <c r="N155"/>
  <c r="N156"/>
  <c r="N157"/>
  <c r="N158"/>
  <c r="N159"/>
  <c r="N160"/>
  <c r="N161"/>
  <c r="N162"/>
  <c r="N163"/>
  <c r="N165"/>
  <c r="N166"/>
  <c r="N167"/>
  <c r="N169"/>
  <c r="N170"/>
  <c r="N171"/>
  <c r="N172"/>
  <c r="N173"/>
  <c r="N174"/>
  <c r="N175"/>
  <c r="N176"/>
  <c r="N177"/>
  <c r="N178"/>
  <c r="N179"/>
  <c r="N180"/>
  <c r="N181"/>
  <c r="N183"/>
  <c r="N184"/>
  <c r="N185"/>
  <c r="N186"/>
  <c r="N187"/>
  <c r="N188"/>
  <c r="N189"/>
  <c r="N190"/>
  <c r="N191"/>
  <c r="N192"/>
  <c r="N193"/>
  <c r="N194"/>
  <c r="N195"/>
  <c r="N196"/>
  <c r="N197"/>
  <c r="N198"/>
  <c r="N200"/>
  <c r="N201"/>
  <c r="N202"/>
  <c r="N203"/>
  <c r="N204"/>
  <c r="N205"/>
  <c r="N206"/>
  <c r="M11"/>
  <c r="M12"/>
  <c r="M13"/>
  <c r="M14"/>
  <c r="M15"/>
  <c r="M16"/>
  <c r="Q16" s="1"/>
  <c r="M17"/>
  <c r="M18"/>
  <c r="M19"/>
  <c r="M20"/>
  <c r="M21"/>
  <c r="M22"/>
  <c r="M23"/>
  <c r="M25"/>
  <c r="M26"/>
  <c r="M27"/>
  <c r="M28"/>
  <c r="M30"/>
  <c r="M31"/>
  <c r="M33"/>
  <c r="M34"/>
  <c r="M35"/>
  <c r="M36"/>
  <c r="M37"/>
  <c r="M39"/>
  <c r="M40"/>
  <c r="M41"/>
  <c r="M42"/>
  <c r="Q42"/>
  <c r="M43"/>
  <c r="M44"/>
  <c r="M45"/>
  <c r="M46"/>
  <c r="M47"/>
  <c r="M49"/>
  <c r="M50"/>
  <c r="M51"/>
  <c r="Q51" s="1"/>
  <c r="M52"/>
  <c r="M53"/>
  <c r="M54"/>
  <c r="M55"/>
  <c r="M57"/>
  <c r="M58"/>
  <c r="M59"/>
  <c r="M60"/>
  <c r="Q60" s="1"/>
  <c r="M61"/>
  <c r="M62"/>
  <c r="M63"/>
  <c r="M64"/>
  <c r="M66"/>
  <c r="M67"/>
  <c r="M68"/>
  <c r="M69"/>
  <c r="M70"/>
  <c r="Q70" s="1"/>
  <c r="M71"/>
  <c r="M72"/>
  <c r="M73"/>
  <c r="M74"/>
  <c r="M75"/>
  <c r="M77"/>
  <c r="M79"/>
  <c r="Q79" s="1"/>
  <c r="M80"/>
  <c r="M81"/>
  <c r="M82"/>
  <c r="M83"/>
  <c r="M84"/>
  <c r="M85"/>
  <c r="M86"/>
  <c r="M87"/>
  <c r="Q87" s="1"/>
  <c r="M89"/>
  <c r="M90"/>
  <c r="Q90" s="1"/>
  <c r="M92"/>
  <c r="M93"/>
  <c r="M94"/>
  <c r="M95"/>
  <c r="M96"/>
  <c r="M98"/>
  <c r="Q98" s="1"/>
  <c r="M100"/>
  <c r="Q100" s="1"/>
  <c r="M102"/>
  <c r="M104"/>
  <c r="M105"/>
  <c r="M106"/>
  <c r="M107"/>
  <c r="M108"/>
  <c r="Q108" s="1"/>
  <c r="M111"/>
  <c r="M112"/>
  <c r="M113"/>
  <c r="M114"/>
  <c r="M115"/>
  <c r="M117"/>
  <c r="M118"/>
  <c r="M119"/>
  <c r="Q119" s="1"/>
  <c r="M120"/>
  <c r="M121"/>
  <c r="M122"/>
  <c r="Q122" s="1"/>
  <c r="M123"/>
  <c r="M124"/>
  <c r="Q124" s="1"/>
  <c r="M126"/>
  <c r="M127"/>
  <c r="M128"/>
  <c r="Q128"/>
  <c r="M129"/>
  <c r="M130"/>
  <c r="M131"/>
  <c r="M132"/>
  <c r="M133"/>
  <c r="M134"/>
  <c r="M135"/>
  <c r="M136"/>
  <c r="Q136" s="1"/>
  <c r="M137"/>
  <c r="M138"/>
  <c r="M139"/>
  <c r="M141"/>
  <c r="M142"/>
  <c r="M143"/>
  <c r="M144"/>
  <c r="M145"/>
  <c r="M146"/>
  <c r="M147"/>
  <c r="M155"/>
  <c r="M156"/>
  <c r="M157"/>
  <c r="M158"/>
  <c r="M159"/>
  <c r="M160"/>
  <c r="Q160" s="1"/>
  <c r="M161"/>
  <c r="M162"/>
  <c r="M163"/>
  <c r="M165"/>
  <c r="M166"/>
  <c r="M167"/>
  <c r="M169"/>
  <c r="M170"/>
  <c r="M172"/>
  <c r="M173"/>
  <c r="M174"/>
  <c r="Q174" s="1"/>
  <c r="M175"/>
  <c r="M176"/>
  <c r="M177"/>
  <c r="M178"/>
  <c r="Q178" s="1"/>
  <c r="M179"/>
  <c r="M180"/>
  <c r="Q180" s="1"/>
  <c r="M181"/>
  <c r="M183"/>
  <c r="M184"/>
  <c r="M185"/>
  <c r="M186"/>
  <c r="M187"/>
  <c r="M188"/>
  <c r="Q188" s="1"/>
  <c r="M189"/>
  <c r="M190"/>
  <c r="M191"/>
  <c r="M192"/>
  <c r="M193"/>
  <c r="M194"/>
  <c r="M195"/>
  <c r="M196"/>
  <c r="Q196" s="1"/>
  <c r="M197"/>
  <c r="M198"/>
  <c r="M200"/>
  <c r="M201"/>
  <c r="M202"/>
  <c r="M203"/>
  <c r="M204"/>
  <c r="Q204" s="1"/>
  <c r="M205"/>
  <c r="M206"/>
  <c r="P10"/>
  <c r="N10"/>
  <c r="O10"/>
  <c r="M10"/>
  <c r="Q46" l="1"/>
  <c r="Q106"/>
  <c r="Q35"/>
  <c r="Q150"/>
  <c r="Q80"/>
  <c r="Q64"/>
  <c r="Q28"/>
  <c r="Q114"/>
  <c r="Q83"/>
  <c r="Q47"/>
  <c r="Q12"/>
  <c r="Q84"/>
  <c r="Q74"/>
  <c r="Q39"/>
  <c r="Q73"/>
  <c r="Q151"/>
  <c r="Q190"/>
  <c r="Q156"/>
  <c r="Q95"/>
  <c r="Q68"/>
  <c r="Q123"/>
  <c r="Q93"/>
  <c r="Q57"/>
  <c r="Q30"/>
  <c r="Q49"/>
  <c r="Q132"/>
  <c r="Q166"/>
  <c r="Q102"/>
  <c r="Q200"/>
  <c r="Q169"/>
  <c r="Q58"/>
  <c r="Q11"/>
  <c r="Q206"/>
  <c r="Q198"/>
  <c r="Q191"/>
  <c r="Q167"/>
  <c r="Q158"/>
  <c r="Q147"/>
  <c r="Q135"/>
  <c r="Q131"/>
  <c r="Q120"/>
  <c r="Q112"/>
  <c r="Q66"/>
  <c r="Q22"/>
  <c r="Q18"/>
  <c r="Q14"/>
  <c r="Q154"/>
  <c r="Q186"/>
  <c r="Q163"/>
  <c r="Q67"/>
  <c r="Q54"/>
  <c r="Q19"/>
  <c r="O208"/>
  <c r="Q202"/>
  <c r="Q194"/>
  <c r="Q183"/>
  <c r="Q172"/>
  <c r="Q146"/>
  <c r="Q138"/>
  <c r="Q134"/>
  <c r="Q130"/>
  <c r="Q127"/>
  <c r="Q96"/>
  <c r="Q92"/>
  <c r="Q82"/>
  <c r="Q72"/>
  <c r="Q41"/>
  <c r="Q36"/>
  <c r="Q31"/>
  <c r="Q26"/>
  <c r="Q52"/>
  <c r="N208"/>
  <c r="Q205"/>
  <c r="Q184"/>
  <c r="Q170"/>
  <c r="Q162"/>
  <c r="Q159"/>
  <c r="Q139"/>
  <c r="Q118"/>
  <c r="Q111"/>
  <c r="Q94"/>
  <c r="Q86"/>
  <c r="Q75"/>
  <c r="Q63"/>
  <c r="Q59"/>
  <c r="Q34"/>
  <c r="Q24"/>
  <c r="Q20"/>
  <c r="Q89"/>
  <c r="Q61"/>
  <c r="Q25"/>
  <c r="Q17"/>
  <c r="Q13"/>
  <c r="Q81"/>
  <c r="P208"/>
  <c r="S208" s="1"/>
  <c r="Q192"/>
  <c r="Q189"/>
  <c r="Q176"/>
  <c r="Q173"/>
  <c r="Q143"/>
  <c r="Q62"/>
  <c r="Q27"/>
  <c r="Q15"/>
  <c r="Q104"/>
  <c r="Q171"/>
  <c r="Q157"/>
  <c r="Q109"/>
  <c r="Q105"/>
  <c r="Q33"/>
  <c r="Q197"/>
  <c r="Q181"/>
  <c r="Q175"/>
  <c r="Q142"/>
  <c r="Q126"/>
  <c r="Q115"/>
  <c r="Q107"/>
  <c r="Q43"/>
  <c r="Q40"/>
  <c r="Q165"/>
  <c r="Q77"/>
  <c r="Q45"/>
  <c r="Q37"/>
  <c r="Q29"/>
  <c r="Q149"/>
  <c r="H208"/>
  <c r="M208"/>
  <c r="Q10"/>
  <c r="Q201"/>
  <c r="Q193"/>
  <c r="Q185"/>
  <c r="Q177"/>
  <c r="Q69"/>
  <c r="Q53"/>
  <c r="Q21"/>
  <c r="Q161"/>
  <c r="Q141"/>
  <c r="Q133"/>
  <c r="Q117"/>
  <c r="Q85"/>
  <c r="Q203"/>
  <c r="Q195"/>
  <c r="Q187"/>
  <c r="Q179"/>
  <c r="Q155"/>
  <c r="Q145"/>
  <c r="Q137"/>
  <c r="Q129"/>
  <c r="Q121"/>
  <c r="Q113"/>
  <c r="Q71"/>
  <c r="Q55"/>
  <c r="Q44"/>
  <c r="Q23"/>
  <c r="Q153"/>
  <c r="Q208" l="1"/>
  <c r="T208" s="1"/>
  <c r="T213" s="1"/>
</calcChain>
</file>

<file path=xl/sharedStrings.xml><?xml version="1.0" encoding="utf-8"?>
<sst xmlns="http://schemas.openxmlformats.org/spreadsheetml/2006/main" count="576" uniqueCount="380">
  <si>
    <t>Поселение</t>
  </si>
  <si>
    <t>год</t>
  </si>
  <si>
    <t>МО "Шенкурский муниципальный район"</t>
  </si>
  <si>
    <t>МО "Вельский муниципальный район"</t>
  </si>
  <si>
    <t>МО "Верхнетоемский муниципальный район"</t>
  </si>
  <si>
    <t>ИНН</t>
  </si>
  <si>
    <t>Предприятие</t>
  </si>
  <si>
    <t>МО "Вилегодский муниципальный район"</t>
  </si>
  <si>
    <t>одноставочный тариф тепловую энергию, отпускаемую потребителям (без НДС),руб./Гкал</t>
  </si>
  <si>
    <t>одноставочный тариф на тепловую энергию, отпускаемую населению на нужды теплоснабжения (без НДС), руб./Гкал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</si>
  <si>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</si>
  <si>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</si>
  <si>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</si>
  <si>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</si>
  <si>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</si>
  <si>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</si>
  <si>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</si>
  <si>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</si>
  <si>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2907010220</t>
  </si>
  <si>
    <t>2907015570</t>
  </si>
  <si>
    <t>ООО "Теплосервис"</t>
  </si>
  <si>
    <t>МО "Шадреньгское"</t>
  </si>
  <si>
    <t>2907017610</t>
  </si>
  <si>
    <t>3525369837</t>
  </si>
  <si>
    <t>ООО "ФинансГрупп"</t>
  </si>
  <si>
    <t>ООО "ВТК"</t>
  </si>
  <si>
    <t>МО "Вельское"</t>
  </si>
  <si>
    <t>МО "Муравьевское"</t>
  </si>
  <si>
    <t>2907016905</t>
  </si>
  <si>
    <t>ООО "ВГС"</t>
  </si>
  <si>
    <t>2907010396</t>
  </si>
  <si>
    <t>МУП "Хозьминское"</t>
  </si>
  <si>
    <t>МО "Хозьминское"</t>
  </si>
  <si>
    <t>2907015524</t>
  </si>
  <si>
    <t>ООО "Теплострой"</t>
  </si>
  <si>
    <t>МО "Низовское"</t>
  </si>
  <si>
    <t>2907000246</t>
  </si>
  <si>
    <t>Вельское ГОРПО</t>
  </si>
  <si>
    <t>МО "Ракуло-Кокшеньгское"</t>
  </si>
  <si>
    <t>2907017176</t>
  </si>
  <si>
    <t>МО "Солгинское"</t>
  </si>
  <si>
    <t>МО "Попонаволоцкое"</t>
  </si>
  <si>
    <t>МО "Аргуновское"</t>
  </si>
  <si>
    <t>МО "Верхнешоношское"</t>
  </si>
  <si>
    <t>МО "Пакшеньгское"</t>
  </si>
  <si>
    <t>МО "Липовское"</t>
  </si>
  <si>
    <t>МО "Тегринское"</t>
  </si>
  <si>
    <t>МО "Благовещенское"</t>
  </si>
  <si>
    <t>ООО "Теплодом"</t>
  </si>
  <si>
    <t>МО "Верхнеустькулойское"</t>
  </si>
  <si>
    <t>2901179251</t>
  </si>
  <si>
    <t>МО "Судромское"</t>
  </si>
  <si>
    <t>МО "Пуйское"</t>
  </si>
  <si>
    <t>АО "АрхоблЭнерго"</t>
  </si>
  <si>
    <t>МО "Соловецкое"</t>
  </si>
  <si>
    <t>2902046374</t>
  </si>
  <si>
    <t>МУП "Шадреньгское"</t>
  </si>
  <si>
    <t>2908003698</t>
  </si>
  <si>
    <t>ООО "Кондратовское"</t>
  </si>
  <si>
    <t>2914003625</t>
  </si>
  <si>
    <t>МО "Пучужское"</t>
  </si>
  <si>
    <t>2908004701</t>
  </si>
  <si>
    <t>ООО "МПМК"</t>
  </si>
  <si>
    <t>МО "Верхнетоемское"</t>
  </si>
  <si>
    <t>2901286856</t>
  </si>
  <si>
    <t>ООО "Каскад"</t>
  </si>
  <si>
    <t>МО "Афанасьевское"</t>
  </si>
  <si>
    <t>МО "Двинское"</t>
  </si>
  <si>
    <t>2908004966</t>
  </si>
  <si>
    <t>ООО "КТС"(Красноборский район)</t>
  </si>
  <si>
    <t>2909003010</t>
  </si>
  <si>
    <t>2909003034</t>
  </si>
  <si>
    <t>ООО "ЖКХ Регион"</t>
  </si>
  <si>
    <t>МО "Селянское"</t>
  </si>
  <si>
    <t>МО "Вилегодское"</t>
  </si>
  <si>
    <t>2909001076</t>
  </si>
  <si>
    <t>ООО "Управдом" (Вилегодский район)</t>
  </si>
  <si>
    <t>МО "Никольское"</t>
  </si>
  <si>
    <t>2909002440</t>
  </si>
  <si>
    <t>ООО "Павловск ЖКХ"</t>
  </si>
  <si>
    <t>МО "Павловское"</t>
  </si>
  <si>
    <t>2909003179</t>
  </si>
  <si>
    <t>ООО "Вилегодск ЖКХ"</t>
  </si>
  <si>
    <t>2910004650</t>
  </si>
  <si>
    <t>ООО "Трансавто"</t>
  </si>
  <si>
    <t>МО "Березниковское"</t>
  </si>
  <si>
    <t>2901284746</t>
  </si>
  <si>
    <t>2910004882</t>
  </si>
  <si>
    <t>ООО "Градиант"</t>
  </si>
  <si>
    <t>МО "Борецкое"</t>
  </si>
  <si>
    <t>2911004331</t>
  </si>
  <si>
    <t>МУП МО "Каргопольский муниципальный район" "Печниково"</t>
  </si>
  <si>
    <t>2910005075</t>
  </si>
  <si>
    <t>ООО "Т-Сервис"</t>
  </si>
  <si>
    <t>МО "Шидровское"</t>
  </si>
  <si>
    <t>МО "Моржегорское"</t>
  </si>
  <si>
    <t>2924005220</t>
  </si>
  <si>
    <t>ООО "УК "Весна"</t>
  </si>
  <si>
    <t>МО "Рочегодское"</t>
  </si>
  <si>
    <t>ООО "Березниковское ТСП"</t>
  </si>
  <si>
    <t>МО "Печниковское"</t>
  </si>
  <si>
    <t>2912006155</t>
  </si>
  <si>
    <t>2911005649</t>
  </si>
  <si>
    <t>ООО "КТС"(Каргопольский район)</t>
  </si>
  <si>
    <t>МУП "Ерцевские теплосети"</t>
  </si>
  <si>
    <t>МО "Каргопольское"</t>
  </si>
  <si>
    <t>2911004349</t>
  </si>
  <si>
    <t>МУП МО "Каргопольский муниципальный район" "Усачево"</t>
  </si>
  <si>
    <t>МО "Приозерное"</t>
  </si>
  <si>
    <t>2911004356</t>
  </si>
  <si>
    <t>МУП МО "Каргопольский муниципальный район" "Ошевенское"</t>
  </si>
  <si>
    <t>2911004363</t>
  </si>
  <si>
    <t>МО "Ошевенское"</t>
  </si>
  <si>
    <t>2911004420</t>
  </si>
  <si>
    <t>МУП МО "Каргопольский муниципальный район" "Архангело"</t>
  </si>
  <si>
    <t>МУП МО "Каргопольский муниципальный район" "Тихманьга"</t>
  </si>
  <si>
    <t>МО "Ухотское"</t>
  </si>
  <si>
    <t>2911004405</t>
  </si>
  <si>
    <t>МУП МО "Каргопольский муниципальный район" "Казаково"</t>
  </si>
  <si>
    <t>МО "Ерцевское"</t>
  </si>
  <si>
    <t>2920013847</t>
  </si>
  <si>
    <t>2912006620</t>
  </si>
  <si>
    <t>ОАО "РЖД" (Сольвычегодский участок)</t>
  </si>
  <si>
    <t>ООО "Теплоэнерго"</t>
  </si>
  <si>
    <t>МО "Коношское"</t>
  </si>
  <si>
    <t>2912005994</t>
  </si>
  <si>
    <t>МУП "ТеплоСервис"</t>
  </si>
  <si>
    <t>МО "Подюжское"</t>
  </si>
  <si>
    <t>МО "Волошское"</t>
  </si>
  <si>
    <t>2904022428</t>
  </si>
  <si>
    <t>2912004912</t>
  </si>
  <si>
    <t>МУП "Жилкомсервис" администрации МО "Коношское"</t>
  </si>
  <si>
    <t>2912006268</t>
  </si>
  <si>
    <t>ООО "Коношский хлебозавод"</t>
  </si>
  <si>
    <t>2918002171</t>
  </si>
  <si>
    <t>7708503727</t>
  </si>
  <si>
    <t>ОАО "РЖД" (Исакогорский участок)</t>
  </si>
  <si>
    <t>ООО "Трест Сервис"</t>
  </si>
  <si>
    <t>МО "Черемушское"</t>
  </si>
  <si>
    <t>ООО "Северо-западная консалтинговая компания"</t>
  </si>
  <si>
    <t>2904022749</t>
  </si>
  <si>
    <t>ООО "Управдом Сервис"</t>
  </si>
  <si>
    <t>МО "Приводинское"</t>
  </si>
  <si>
    <t>МО "Алексеевское"</t>
  </si>
  <si>
    <t>МО "Шипицынское"</t>
  </si>
  <si>
    <t>2914003174</t>
  </si>
  <si>
    <t>МП "Телеговское ЖКХ"</t>
  </si>
  <si>
    <t>МО "Телеговское"</t>
  </si>
  <si>
    <t>2901265172</t>
  </si>
  <si>
    <t>ООО "АГТС"</t>
  </si>
  <si>
    <t>МО "Сафроновское"</t>
  </si>
  <si>
    <t>2915004011</t>
  </si>
  <si>
    <t>ООО "Энергосфера"</t>
  </si>
  <si>
    <t>МО "Урдомское"</t>
  </si>
  <si>
    <t>2915003297</t>
  </si>
  <si>
    <t>Козьминское МУППЖКХ</t>
  </si>
  <si>
    <t>МО "Козьминское"</t>
  </si>
  <si>
    <t>7736186950</t>
  </si>
  <si>
    <t>7802312751</t>
  </si>
  <si>
    <t>ПАО "МРСК Северо-Запада"</t>
  </si>
  <si>
    <t>2925003747</t>
  </si>
  <si>
    <t>ООО "Газпром энерго"</t>
  </si>
  <si>
    <t>МУП "ЖЭУ"</t>
  </si>
  <si>
    <t>МУП "ШЛИТ"</t>
  </si>
  <si>
    <t>МО "Шалакушское"</t>
  </si>
  <si>
    <t>2920011448</t>
  </si>
  <si>
    <t>ООО "Уют-2"</t>
  </si>
  <si>
    <t>МО "Мошинское"</t>
  </si>
  <si>
    <t>2918009770</t>
  </si>
  <si>
    <t>ООО "Стройсервис"</t>
  </si>
  <si>
    <t>МО "Няндомское"</t>
  </si>
  <si>
    <t>2906006238</t>
  </si>
  <si>
    <t>ООО "ПКТС"</t>
  </si>
  <si>
    <t>290604109003</t>
  </si>
  <si>
    <t>ИП Попов Михаил Александрович</t>
  </si>
  <si>
    <t>МО "Чекуевское"</t>
  </si>
  <si>
    <t>2906008443</t>
  </si>
  <si>
    <t>ООО "С-НЕРУД"</t>
  </si>
  <si>
    <t>2906006277</t>
  </si>
  <si>
    <t>МО "Кенозерское"</t>
  </si>
  <si>
    <t>2920015594</t>
  </si>
  <si>
    <t>АО "Онега-Энергия"</t>
  </si>
  <si>
    <t>МО "Онежское"</t>
  </si>
  <si>
    <t>МО "Малошуйское"</t>
  </si>
  <si>
    <t>2901249879</t>
  </si>
  <si>
    <t>ООО "АльянсТеплоЭнерго"</t>
  </si>
  <si>
    <t>МО "Карпогорское"</t>
  </si>
  <si>
    <t>МО "Междуреченское"</t>
  </si>
  <si>
    <t>МО "Шилегское"</t>
  </si>
  <si>
    <t>МО "Сосновское"</t>
  </si>
  <si>
    <t>МО "Лавельское"</t>
  </si>
  <si>
    <t>МО "Кушкопальское"</t>
  </si>
  <si>
    <t>2919006299</t>
  </si>
  <si>
    <t>ООО "Сийское"</t>
  </si>
  <si>
    <t>МО "Сийское"</t>
  </si>
  <si>
    <t>2919000794</t>
  </si>
  <si>
    <t>Пинежское МП ЖКХ</t>
  </si>
  <si>
    <t>МО "Пинежское"</t>
  </si>
  <si>
    <t>2920012988</t>
  </si>
  <si>
    <t>ООО "ПЖКХ"</t>
  </si>
  <si>
    <t>МО "Плесецкое"</t>
  </si>
  <si>
    <t>МО "Североонежское"</t>
  </si>
  <si>
    <t>МО "Оксовское"</t>
  </si>
  <si>
    <t>МО "Ярнемское"</t>
  </si>
  <si>
    <t>МО "Коневское"</t>
  </si>
  <si>
    <t>ООО "Газпром теплоэнерго Плесецк"</t>
  </si>
  <si>
    <t>2920016252</t>
  </si>
  <si>
    <t>ООО "Теплолайн"</t>
  </si>
  <si>
    <t>2920016693</t>
  </si>
  <si>
    <t>ООО "Уют-Энерго"</t>
  </si>
  <si>
    <t>МО "Обозерское"</t>
  </si>
  <si>
    <t>2901252021</t>
  </si>
  <si>
    <t>МО "Савинское"</t>
  </si>
  <si>
    <t>ООО "Газпром теплоэнерго Архангельск"</t>
  </si>
  <si>
    <t>МО "Уемское"</t>
  </si>
  <si>
    <t>МО "Приморское"</t>
  </si>
  <si>
    <t>2923007418</t>
  </si>
  <si>
    <t>ООО "Северная Энергетическая Компания - Беломорье"</t>
  </si>
  <si>
    <t>МО "Катунинское"</t>
  </si>
  <si>
    <t>2921012050</t>
  </si>
  <si>
    <t>ООО "РЭП "СФЕРА"</t>
  </si>
  <si>
    <t>МО "Лисестровское"</t>
  </si>
  <si>
    <t>2901248674</t>
  </si>
  <si>
    <t>ООО ПК "Энергия Севера"</t>
  </si>
  <si>
    <t>МО "Заостровское"</t>
  </si>
  <si>
    <t>2921011754</t>
  </si>
  <si>
    <t>ООО "Теплоснаб" (Приморский район)</t>
  </si>
  <si>
    <t>МО "Боброво-Лявленское"</t>
  </si>
  <si>
    <t>2921126730</t>
  </si>
  <si>
    <t>ООО "Помор"</t>
  </si>
  <si>
    <t>СМУП "Белое озеро"</t>
  </si>
  <si>
    <t>2902009446</t>
  </si>
  <si>
    <t>290222043671</t>
  </si>
  <si>
    <t>ИП Звягина Александра Владимировна</t>
  </si>
  <si>
    <t>МПЖРЭП Северодвинска</t>
  </si>
  <si>
    <t>МО "Матигорское"</t>
  </si>
  <si>
    <t>2923006012</t>
  </si>
  <si>
    <t>2901291990</t>
  </si>
  <si>
    <t>2921000738</t>
  </si>
  <si>
    <t>УЧРЕЖДЕНИЕ "БАЗОВЫЙ САНАТОРИЙ "БЕЛОМОРЬЕ"</t>
  </si>
  <si>
    <t>2901200792</t>
  </si>
  <si>
    <t>ООО "Архбиоэнерго"</t>
  </si>
  <si>
    <t>ООО "Приморская теплоснабжающая компания"</t>
  </si>
  <si>
    <t>с. Ненокса</t>
  </si>
  <si>
    <t>п. Водогон</t>
  </si>
  <si>
    <t>2922009317</t>
  </si>
  <si>
    <t>ООО "Шангальский ЖКС"</t>
  </si>
  <si>
    <t>МО "Шангальское"</t>
  </si>
  <si>
    <t>2922007013</t>
  </si>
  <si>
    <t>МУП "Бестужевское"</t>
  </si>
  <si>
    <t>МО "Бестужевское"</t>
  </si>
  <si>
    <t>2922008803</t>
  </si>
  <si>
    <t>ООО "ТеплоСнаб" (Устьянский район)</t>
  </si>
  <si>
    <t>МО "Киземское"</t>
  </si>
  <si>
    <t>2922007704</t>
  </si>
  <si>
    <t>ООО "ЖКХ Малодоры"</t>
  </si>
  <si>
    <t>МО "Малодорское"</t>
  </si>
  <si>
    <t>2922009194</t>
  </si>
  <si>
    <t>ООО УК "Жилуправление"</t>
  </si>
  <si>
    <t>МО "Ростовско-Минское"</t>
  </si>
  <si>
    <t>2922006997</t>
  </si>
  <si>
    <t>МУП "Илезское"</t>
  </si>
  <si>
    <t>МО "Илезское"</t>
  </si>
  <si>
    <t>2922006980</t>
  </si>
  <si>
    <t>МУП "Лойгинское"</t>
  </si>
  <si>
    <t>МО "Лихачёвское"</t>
  </si>
  <si>
    <t>2922007060</t>
  </si>
  <si>
    <t>МО "Орловское"</t>
  </si>
  <si>
    <t>МО "Синицкое"</t>
  </si>
  <si>
    <t>МО "Плосское"</t>
  </si>
  <si>
    <t>МО "Дмитриевское"</t>
  </si>
  <si>
    <t>2922008546</t>
  </si>
  <si>
    <t>ООО "ГК "УЛК"</t>
  </si>
  <si>
    <t>МО "Октябрьское"</t>
  </si>
  <si>
    <t>МО "Березницкое"</t>
  </si>
  <si>
    <t>МУП "Плосское"</t>
  </si>
  <si>
    <t>2923007175</t>
  </si>
  <si>
    <t>ООО "КМ ТЭР"</t>
  </si>
  <si>
    <t>МО "Светлозерское"</t>
  </si>
  <si>
    <t>ООО "ЕмецкСтройСервис" ( до 18.02.2019 ООО "Двина")</t>
  </si>
  <si>
    <t>МО "Емецкое"</t>
  </si>
  <si>
    <t>2923007344</t>
  </si>
  <si>
    <t>ООО "ТСП Холмогоры"</t>
  </si>
  <si>
    <t>2901230116</t>
  </si>
  <si>
    <t>ООО "Фарватер"</t>
  </si>
  <si>
    <t>МО "Усть-Пинежское"</t>
  </si>
  <si>
    <t>2901192407</t>
  </si>
  <si>
    <t>ООО "Северная Энергетическая Компания"</t>
  </si>
  <si>
    <t>МО "Луковецкое"</t>
  </si>
  <si>
    <t>2923007217</t>
  </si>
  <si>
    <t>ООО "Штиль"</t>
  </si>
  <si>
    <t>2923006943</t>
  </si>
  <si>
    <t>2923007104</t>
  </si>
  <si>
    <t>ООО "Пинега"</t>
  </si>
  <si>
    <t>2924005452</t>
  </si>
  <si>
    <t>МО "Белогорское"</t>
  </si>
  <si>
    <t>2923006245</t>
  </si>
  <si>
    <t>ООО "Емецкое ТСП"</t>
  </si>
  <si>
    <t>МО "Ракульское"</t>
  </si>
  <si>
    <t>2923006541</t>
  </si>
  <si>
    <t>ООО "Холмогорское ТСП"</t>
  </si>
  <si>
    <t>ООО "Северная Двина"</t>
  </si>
  <si>
    <t>ООО "Уютный город"</t>
  </si>
  <si>
    <t>МО "Шенкурское"</t>
  </si>
  <si>
    <t>2924005075</t>
  </si>
  <si>
    <t>ООО "УК "Уютный город"</t>
  </si>
  <si>
    <t>МО "Федорогорское"</t>
  </si>
  <si>
    <t>МО "Ровдинское"</t>
  </si>
  <si>
    <t>МО "Мезенский муниципальный район"</t>
  </si>
  <si>
    <t>МО "Мирный"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</si>
  <si>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</si>
  <si>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</si>
  <si>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</si>
  <si>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</si>
  <si>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</si>
  <si>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"Северодвинск"</t>
  </si>
  <si>
    <t>МО "Устьянский муниципальный район"</t>
  </si>
  <si>
    <t>МО "Холмогорский муниципальный район"</t>
  </si>
  <si>
    <t>МО "Кулойское"</t>
  </si>
  <si>
    <t>2907016373</t>
  </si>
  <si>
    <t>ООО "Теплоресурс"</t>
  </si>
  <si>
    <t>ООО "Удар"</t>
  </si>
  <si>
    <t>МО "Ильинское"</t>
  </si>
  <si>
    <t>2909002320</t>
  </si>
  <si>
    <t>ООО "Ильинск ЖКХ"</t>
  </si>
  <si>
    <t>ООО "Лето"</t>
  </si>
  <si>
    <t>1 полугодие</t>
  </si>
  <si>
    <t>2 полугодие</t>
  </si>
  <si>
    <t>Потребность в средствах субсидии, руб.</t>
  </si>
  <si>
    <t>декабрь 2019 г., руб.</t>
  </si>
  <si>
    <t>ВСЕГО</t>
  </si>
  <si>
    <t xml:space="preserve">Кредиторская задолженность
 на 01.01.2019 г. </t>
  </si>
  <si>
    <t>МО "Двинское", дер. Скрипчинская и пос. Семеновская 1-я</t>
  </si>
  <si>
    <t>МО "Ильинское", дер. Кошкино.</t>
  </si>
  <si>
    <t>МО "Ильинское", с. Ильинско-Подомское, ул. Мелиоративная, д. 7</t>
  </si>
  <si>
    <t>МО "Ильинское"с. Ильинско-Подомское, ул. Кедрова, д. 21, фл.1</t>
  </si>
  <si>
    <t>МО "Ильинское"с. Ильинско-Подомское, ул. Советская, д. 1</t>
  </si>
  <si>
    <t>МО "Павловское"дер. Казаково</t>
  </si>
  <si>
    <t>МО "Павловское"пос. Пригородный</t>
  </si>
  <si>
    <t>МО "Тавреньгское"дер. Пономаревская, ул. Школьная, д.1-в</t>
  </si>
  <si>
    <t>МО "Тавреньгское", дер. Пономаревская, ул. Советская, д.4а</t>
  </si>
  <si>
    <t>МО "Приводинское", д. Курцево</t>
  </si>
  <si>
    <t>МО "Приводинское"д. Куимиха</t>
  </si>
  <si>
    <t>МО "Сольвычегодское"(Т)
 г. Сольвычегодск</t>
  </si>
  <si>
    <t>МО "Сольвычегодское",
 пос. Харитоново</t>
  </si>
  <si>
    <t>МО "Сольвычегодское", д. Григорово</t>
  </si>
  <si>
    <t>МО "Коневское", котельная с. Конево, ул. Мира, д. 6А</t>
  </si>
  <si>
    <t>МО "Островное", с. Вознесенье и дер. Кяростров</t>
  </si>
  <si>
    <t>МО "Островное", дер. Ластола</t>
  </si>
  <si>
    <t>МО "Островное", дер. Пустошь</t>
  </si>
  <si>
    <t>МО "Боброво-Лявленское", дер. Кузьмино, Новинки, Черный Яр</t>
  </si>
  <si>
    <t>МО "Боброво-Лявленское", дер. Бабанегово</t>
  </si>
  <si>
    <t>МО "Емецкое", с. Емецк, ул. Жолобова</t>
  </si>
  <si>
    <t>МО "Емецкое", д. Погост, ул. Почтовая</t>
  </si>
  <si>
    <t>МО "Холмогорское", с. Холмогоры, ул. Октябрьская, д. 36 В</t>
  </si>
  <si>
    <t>МО "Холмогорское", с. Холмогоры (ул. Племзаводская)</t>
  </si>
  <si>
    <t>МО "Холмогорское", д. Анашкино</t>
  </si>
  <si>
    <t>МО "Холмогорское", д. Красное Село</t>
  </si>
  <si>
    <t>МО "Холмогорское", с. Холмогоры ул. Шубина, 20А</t>
  </si>
  <si>
    <t>МО "Двинское", пос. Двинской, ул. Лесная, д. 62</t>
  </si>
  <si>
    <t>МО "Шеговарское", с. Шеговары, ул. Центральная, д.68 а</t>
  </si>
  <si>
    <t>МО "Шеговарское", с. Шеговары, ул. Садовая, д.1</t>
  </si>
  <si>
    <t>Запланированный объем ресурса, Гкал</t>
  </si>
  <si>
    <t>ЛИМИТ</t>
  </si>
  <si>
    <t>Дополнительная потребность в средствах субсидии</t>
  </si>
  <si>
    <t>МО "Лешуконский район"</t>
  </si>
  <si>
    <t>МО Мезенский район"</t>
  </si>
  <si>
    <t>2921126731</t>
  </si>
  <si>
    <t>2921126732</t>
  </si>
  <si>
    <t>2921126733</t>
  </si>
  <si>
    <t>2921126734</t>
  </si>
  <si>
    <t>2921126735</t>
  </si>
  <si>
    <t>1 кв. факт</t>
  </si>
  <si>
    <t>2 кв. план</t>
  </si>
  <si>
    <t>3 кв. план</t>
  </si>
  <si>
    <t>4 кв. план</t>
  </si>
  <si>
    <t>Потребность в средствах субсидии
 в 2019 году с учетом кредиторской задолженности без учета декабря, руб.</t>
  </si>
  <si>
    <t xml:space="preserve">Плановый расчет потребности в средствах субсидии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в 2019 году </t>
  </si>
  <si>
    <t>к пояснительной записке</t>
  </si>
  <si>
    <t>Приложение № 23</t>
  </si>
</sst>
</file>

<file path=xl/styles.xml><?xml version="1.0" encoding="utf-8"?>
<styleSheet xmlns="http://schemas.openxmlformats.org/spreadsheetml/2006/main">
  <numFmts count="4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_ ;\-#,##0.000\ "/>
    <numFmt numFmtId="168" formatCode="#,##0.000"/>
    <numFmt numFmtId="169" formatCode="0.0"/>
    <numFmt numFmtId="170" formatCode="_-* #,##0.00[$€-1]_-;\-* #,##0.00[$€-1]_-;_-* &quot;-&quot;??[$€-1]_-"/>
    <numFmt numFmtId="171" formatCode="0.0%"/>
    <numFmt numFmtId="172" formatCode="0.0%_);\(0.0%\)"/>
    <numFmt numFmtId="173" formatCode="#,##0;\(#,##0\)"/>
    <numFmt numFmtId="174" formatCode="_-* #,##0.00\ _$_-;\-* #,##0.00\ _$_-;_-* &quot;-&quot;??\ _$_-;_-@_-"/>
    <numFmt numFmtId="175" formatCode="#.##0\.00"/>
    <numFmt numFmtId="176" formatCode="#\.00"/>
    <numFmt numFmtId="177" formatCode="#\."/>
    <numFmt numFmtId="178" formatCode="_-* #,##0\ &quot;руб&quot;_-;\-* #,##0\ &quot;руб&quot;_-;_-* &quot;-&quot;\ &quot;руб&quot;_-;_-@_-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&quot;$&quot;#,##0_);[Red]\(&quot;$&quot;#,##0\)"/>
    <numFmt numFmtId="183" formatCode="\$#,##0\ ;\(\$#,##0\)"/>
    <numFmt numFmtId="184" formatCode="#,##0.0"/>
    <numFmt numFmtId="185" formatCode="#,##0.0000"/>
    <numFmt numFmtId="186" formatCode="#,##0.000[$р.-419];\-#,##0.000[$р.-419]"/>
    <numFmt numFmtId="187" formatCode="_-* #,##0.0\ _$_-;\-* #,##0.0\ _$_-;_-* &quot;-&quot;??\ _$_-;_-@_-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_ * #,##0_ ;_ * \-#,##0_ ;_ * &quot;-&quot;_ ;_ @_ "/>
    <numFmt numFmtId="194" formatCode="_ * #,##0.00_ ;_ * \-#,##0.00_ ;_ * &quot;-&quot;??_ ;_ @_ "/>
    <numFmt numFmtId="195" formatCode="#,##0__\ \ \ \ 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#,##0.00&quot;т.р.&quot;;\-#,##0.00&quot;т.р.&quot;"/>
    <numFmt numFmtId="199" formatCode="#,##0.0;[Red]#,##0.0"/>
    <numFmt numFmtId="200" formatCode="_-* #,##0_đ_._-;\-* #,##0_đ_._-;_-* &quot;-&quot;_đ_._-;_-@_-"/>
    <numFmt numFmtId="201" formatCode="_-* #,##0.00_đ_._-;\-* #,##0.00_đ_._-;_-* &quot;-&quot;??_đ_._-;_-@_-"/>
    <numFmt numFmtId="202" formatCode="\(#,##0.0\)"/>
    <numFmt numFmtId="203" formatCode="#,##0\ &quot;?.&quot;;\-#,##0\ &quot;?.&quot;"/>
    <numFmt numFmtId="204" formatCode="#,##0______;;&quot;------------      &quot;"/>
    <numFmt numFmtId="205" formatCode="&quot;$&quot;#,##0"/>
    <numFmt numFmtId="206" formatCode="#,##0.00_ ;[Red]\-#,##0.00\ "/>
    <numFmt numFmtId="207" formatCode="_(&quot;$&quot;* #,##0.00_);_(&quot;$&quot;* \(#,##0.00\);_(&quot;$&quot;* &quot;-&quot;??_);_(@_)"/>
  </numFmts>
  <fonts count="145">
    <font>
      <sz val="10"/>
      <name val="Tahoma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Verdana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13"/>
      <color indexed="8"/>
      <name val="Times New Roman"/>
      <family val="2"/>
      <charset val="204"/>
    </font>
    <font>
      <sz val="13"/>
      <color indexed="9"/>
      <name val="Times New Roman"/>
      <family val="2"/>
      <charset val="204"/>
    </font>
    <font>
      <u/>
      <sz val="10"/>
      <color indexed="12"/>
      <name val="Courier"/>
      <family val="3"/>
    </font>
    <font>
      <b/>
      <sz val="10"/>
      <color indexed="62"/>
      <name val="Tahoma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0"/>
      <name val="SimSun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b/>
      <sz val="10"/>
      <name val="SvobodaFWF"/>
    </font>
    <font>
      <sz val="6"/>
      <color indexed="16"/>
      <name val="Palatino"/>
      <family val="1"/>
    </font>
    <font>
      <b/>
      <sz val="12"/>
      <name val="NTHelvetica/Cyrillic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sz val="10"/>
      <name val="NTHelvetica/Cyrillic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13"/>
      <name val="Tahoma"/>
      <family val="2"/>
      <charset val="204"/>
    </font>
    <font>
      <sz val="11"/>
      <name val="Tahom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sz val="13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3"/>
      <color indexed="63"/>
      <name val="Times New Roman"/>
      <family val="2"/>
      <charset val="204"/>
    </font>
    <font>
      <b/>
      <sz val="13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name val="Arial Cyr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Down">
        <fgColor indexed="4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8"/>
        <bgColor indexed="11"/>
      </patternFill>
    </fill>
    <fill>
      <patternFill patternType="solid">
        <fgColor indexed="3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810">
    <xf numFmtId="0" fontId="0" fillId="0" borderId="0"/>
    <xf numFmtId="0" fontId="24" fillId="0" borderId="0"/>
    <xf numFmtId="170" fontId="24" fillId="0" borderId="0"/>
    <xf numFmtId="0" fontId="25" fillId="0" borderId="0"/>
    <xf numFmtId="0" fontId="26" fillId="0" borderId="0"/>
    <xf numFmtId="171" fontId="27" fillId="0" borderId="0">
      <alignment vertical="top"/>
    </xf>
    <xf numFmtId="171" fontId="28" fillId="0" borderId="0">
      <alignment vertical="top"/>
    </xf>
    <xf numFmtId="172" fontId="28" fillId="2" borderId="0">
      <alignment vertical="top"/>
    </xf>
    <xf numFmtId="172" fontId="28" fillId="2" borderId="0">
      <alignment vertical="top"/>
    </xf>
    <xf numFmtId="172" fontId="28" fillId="2" borderId="0">
      <alignment vertical="top"/>
    </xf>
    <xf numFmtId="172" fontId="28" fillId="2" borderId="0">
      <alignment vertical="top"/>
    </xf>
    <xf numFmtId="171" fontId="28" fillId="3" borderId="0">
      <alignment vertical="top"/>
    </xf>
    <xf numFmtId="171" fontId="28" fillId="3" borderId="0">
      <alignment vertical="top"/>
    </xf>
    <xf numFmtId="171" fontId="28" fillId="3" borderId="0">
      <alignment vertical="top"/>
    </xf>
    <xf numFmtId="171" fontId="28" fillId="3" borderId="0">
      <alignment vertical="top"/>
    </xf>
    <xf numFmtId="0" fontId="21" fillId="0" borderId="0"/>
    <xf numFmtId="40" fontId="29" fillId="0" borderId="0" applyFont="0" applyFill="0" applyBorder="0" applyAlignment="0" applyProtection="0"/>
    <xf numFmtId="0" fontId="30" fillId="0" borderId="0"/>
    <xf numFmtId="0" fontId="26" fillId="0" borderId="0"/>
    <xf numFmtId="0" fontId="26" fillId="0" borderId="0"/>
    <xf numFmtId="0" fontId="25" fillId="0" borderId="0"/>
    <xf numFmtId="0" fontId="21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3" fontId="26" fillId="4" borderId="1">
      <alignment wrapText="1"/>
      <protection locked="0"/>
    </xf>
    <xf numFmtId="173" fontId="26" fillId="4" borderId="1">
      <alignment wrapText="1"/>
      <protection locked="0"/>
    </xf>
    <xf numFmtId="173" fontId="26" fillId="4" borderId="1">
      <alignment wrapText="1"/>
      <protection locked="0"/>
    </xf>
    <xf numFmtId="173" fontId="26" fillId="4" borderId="1">
      <alignment wrapText="1"/>
      <protection locked="0"/>
    </xf>
    <xf numFmtId="173" fontId="26" fillId="4" borderId="1">
      <alignment wrapText="1"/>
      <protection locked="0"/>
    </xf>
    <xf numFmtId="0" fontId="31" fillId="5" borderId="2" applyNumberFormat="0">
      <alignment readingOrder="1"/>
      <protection locked="0"/>
    </xf>
    <xf numFmtId="0" fontId="24" fillId="0" borderId="0"/>
    <xf numFmtId="0" fontId="24" fillId="0" borderId="0"/>
    <xf numFmtId="0" fontId="24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170" fontId="25" fillId="0" borderId="0"/>
    <xf numFmtId="0" fontId="25" fillId="0" borderId="0"/>
    <xf numFmtId="170" fontId="25" fillId="0" borderId="0"/>
    <xf numFmtId="0" fontId="25" fillId="0" borderId="0"/>
    <xf numFmtId="17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0" fontId="25" fillId="0" borderId="0"/>
    <xf numFmtId="0" fontId="33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17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0" fontId="24" fillId="0" borderId="0"/>
    <xf numFmtId="0" fontId="24" fillId="0" borderId="0"/>
    <xf numFmtId="0" fontId="24" fillId="0" borderId="0"/>
    <xf numFmtId="0" fontId="25" fillId="0" borderId="0"/>
    <xf numFmtId="17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25" fillId="0" borderId="0"/>
    <xf numFmtId="0" fontId="25" fillId="0" borderId="0"/>
    <xf numFmtId="17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5" fillId="0" borderId="0"/>
    <xf numFmtId="170" fontId="25" fillId="0" borderId="0"/>
    <xf numFmtId="174" fontId="19" fillId="0" borderId="0" applyFont="0" applyFill="0" applyBorder="0" applyAlignment="0" applyProtection="0"/>
    <xf numFmtId="175" fontId="35" fillId="0" borderId="0">
      <protection locked="0"/>
    </xf>
    <xf numFmtId="176" fontId="35" fillId="0" borderId="0">
      <protection locked="0"/>
    </xf>
    <xf numFmtId="165" fontId="34" fillId="0" borderId="0">
      <protection locked="0"/>
    </xf>
    <xf numFmtId="165" fontId="34" fillId="0" borderId="0">
      <protection locked="0"/>
    </xf>
    <xf numFmtId="165" fontId="34" fillId="0" borderId="0">
      <protection locked="0"/>
    </xf>
    <xf numFmtId="177" fontId="35" fillId="0" borderId="3">
      <protection locked="0"/>
    </xf>
    <xf numFmtId="0" fontId="36" fillId="0" borderId="0">
      <protection locked="0"/>
    </xf>
    <xf numFmtId="0" fontId="36" fillId="0" borderId="0">
      <protection locked="0"/>
    </xf>
    <xf numFmtId="0" fontId="34" fillId="0" borderId="3">
      <protection locked="0"/>
    </xf>
    <xf numFmtId="178" fontId="19" fillId="0" borderId="0">
      <alignment horizontal="center"/>
    </xf>
    <xf numFmtId="178" fontId="19" fillId="0" borderId="0">
      <alignment horizontal="center"/>
    </xf>
    <xf numFmtId="178" fontId="19" fillId="0" borderId="0">
      <alignment horizontal="center"/>
    </xf>
    <xf numFmtId="178" fontId="19" fillId="0" borderId="0">
      <alignment horizontal="center"/>
    </xf>
    <xf numFmtId="0" fontId="37" fillId="6" borderId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36" fillId="63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8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38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8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8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8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8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38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38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8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8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8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8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38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38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8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8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8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8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38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38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8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8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8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8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38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38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8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8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8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8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7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38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38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8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8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8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8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38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38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8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8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8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8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7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38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38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38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38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38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38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3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3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3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3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39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39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1" fillId="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9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9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9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9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5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26" borderId="2" applyNumberFormat="0" applyAlignment="0"/>
    <xf numFmtId="0" fontId="33" fillId="0" borderId="0"/>
    <xf numFmtId="179" fontId="32" fillId="0" borderId="4">
      <protection locked="0"/>
    </xf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13" fillId="8" borderId="0" applyNumberFormat="0" applyBorder="0" applyAlignment="0" applyProtection="0"/>
    <xf numFmtId="10" fontId="42" fillId="0" borderId="0" applyNumberFormat="0" applyFill="0" applyBorder="0" applyAlignment="0"/>
    <xf numFmtId="0" fontId="43" fillId="0" borderId="0"/>
    <xf numFmtId="0" fontId="6" fillId="17" borderId="2" applyNumberFormat="0" applyAlignment="0" applyProtection="0"/>
    <xf numFmtId="0" fontId="18" fillId="0" borderId="2" applyNumberFormat="0" applyAlignment="0">
      <protection locked="0"/>
    </xf>
    <xf numFmtId="0" fontId="18" fillId="0" borderId="2" applyNumberFormat="0" applyAlignment="0">
      <protection locked="0"/>
    </xf>
    <xf numFmtId="0" fontId="18" fillId="0" borderId="2" applyNumberFormat="0" applyAlignment="0">
      <protection locked="0"/>
    </xf>
    <xf numFmtId="0" fontId="18" fillId="0" borderId="2" applyNumberFormat="0" applyAlignment="0">
      <protection locked="0"/>
    </xf>
    <xf numFmtId="0" fontId="10" fillId="27" borderId="5" applyNumberFormat="0" applyAlignment="0" applyProtection="0"/>
    <xf numFmtId="0" fontId="44" fillId="0" borderId="6">
      <alignment horizontal="left" vertical="center"/>
    </xf>
    <xf numFmtId="164" fontId="26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ont="0" applyFill="0" applyBorder="0" applyAlignment="0" applyProtection="0"/>
    <xf numFmtId="166" fontId="26" fillId="0" borderId="0" applyFont="0" applyFill="0" applyBorder="0" applyAlignment="0" applyProtection="0"/>
    <xf numFmtId="3" fontId="46" fillId="0" borderId="0" applyFont="0" applyFill="0" applyBorder="0" applyAlignment="0" applyProtection="0"/>
    <xf numFmtId="179" fontId="47" fillId="28" borderId="4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ont="0" applyFill="0" applyBorder="0" applyAlignment="0" applyProtection="0">
      <alignment horizontal="right"/>
    </xf>
    <xf numFmtId="165" fontId="26" fillId="0" borderId="0" applyFont="0" applyFill="0" applyBorder="0" applyAlignment="0" applyProtection="0"/>
    <xf numFmtId="183" fontId="46" fillId="0" borderId="0" applyFont="0" applyFill="0" applyBorder="0" applyAlignment="0" applyProtection="0"/>
    <xf numFmtId="184" fontId="23" fillId="4" borderId="0">
      <protection locked="0"/>
    </xf>
    <xf numFmtId="0" fontId="45" fillId="0" borderId="0" applyFill="0" applyBorder="0" applyProtection="0">
      <alignment vertical="center"/>
    </xf>
    <xf numFmtId="168" fontId="23" fillId="4" borderId="0">
      <protection locked="0"/>
    </xf>
    <xf numFmtId="185" fontId="23" fillId="4" borderId="0">
      <protection locked="0"/>
    </xf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14" fontId="48" fillId="0" borderId="0">
      <alignment vertical="top"/>
    </xf>
    <xf numFmtId="0" fontId="18" fillId="29" borderId="2" applyAlignment="0">
      <alignment horizontal="left" vertical="center"/>
    </xf>
    <xf numFmtId="0" fontId="18" fillId="29" borderId="2" applyAlignment="0">
      <alignment horizontal="left" vertical="center"/>
    </xf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45" fillId="0" borderId="7" applyNumberFormat="0" applyFont="0" applyFill="0" applyAlignment="0" applyProtection="0"/>
    <xf numFmtId="0" fontId="49" fillId="0" borderId="0" applyNumberFormat="0" applyFill="0" applyBorder="0" applyAlignment="0" applyProtection="0"/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0" fontId="2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37" fontId="26" fillId="0" borderId="0"/>
    <xf numFmtId="0" fontId="2" fillId="0" borderId="0"/>
    <xf numFmtId="0" fontId="51" fillId="0" borderId="0"/>
    <xf numFmtId="0" fontId="137" fillId="0" borderId="0"/>
    <xf numFmtId="0" fontId="14" fillId="0" borderId="0" applyNumberFormat="0" applyFill="0" applyBorder="0" applyAlignment="0" applyProtection="0"/>
    <xf numFmtId="169" fontId="52" fillId="0" borderId="0" applyFill="0" applyBorder="0" applyAlignment="0" applyProtection="0"/>
    <xf numFmtId="169" fontId="27" fillId="0" borderId="0" applyFill="0" applyBorder="0" applyAlignment="0" applyProtection="0"/>
    <xf numFmtId="169" fontId="53" fillId="0" borderId="0" applyFill="0" applyBorder="0" applyAlignment="0" applyProtection="0"/>
    <xf numFmtId="169" fontId="54" fillId="0" borderId="0" applyFill="0" applyBorder="0" applyAlignment="0" applyProtection="0"/>
    <xf numFmtId="169" fontId="55" fillId="0" borderId="0" applyFill="0" applyBorder="0" applyAlignment="0" applyProtection="0"/>
    <xf numFmtId="169" fontId="56" fillId="0" borderId="0" applyFill="0" applyBorder="0" applyAlignment="0" applyProtection="0"/>
    <xf numFmtId="169" fontId="57" fillId="0" borderId="0" applyFill="0" applyBorder="0" applyAlignment="0" applyProtection="0"/>
    <xf numFmtId="2" fontId="46" fillId="0" borderId="0" applyFont="0" applyFill="0" applyBorder="0" applyAlignment="0" applyProtection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18" fillId="9" borderId="2" applyNumberFormat="0" applyAlignment="0"/>
    <xf numFmtId="0" fontId="18" fillId="9" borderId="2" applyNumberFormat="0" applyAlignment="0"/>
    <xf numFmtId="0" fontId="17" fillId="9" borderId="0" applyNumberFormat="0" applyBorder="0" applyAlignment="0" applyProtection="0"/>
    <xf numFmtId="171" fontId="61" fillId="3" borderId="6" applyNumberFormat="0" applyFont="0" applyBorder="0" applyAlignment="0" applyProtection="0"/>
    <xf numFmtId="0" fontId="45" fillId="0" borderId="0" applyFont="0" applyFill="0" applyBorder="0" applyAlignment="0" applyProtection="0">
      <alignment horizontal="right"/>
    </xf>
    <xf numFmtId="188" fontId="62" fillId="3" borderId="0" applyNumberFormat="0" applyFont="0" applyAlignment="0"/>
    <xf numFmtId="0" fontId="63" fillId="0" borderId="8" applyNumberFormat="0" applyBorder="0">
      <alignment horizontal="centerContinuous"/>
    </xf>
    <xf numFmtId="0" fontId="64" fillId="0" borderId="0" applyProtection="0">
      <alignment horizontal="right"/>
    </xf>
    <xf numFmtId="0" fontId="18" fillId="17" borderId="2" applyNumberFormat="0" applyAlignment="0"/>
    <xf numFmtId="0" fontId="18" fillId="17" borderId="2" applyNumberFormat="0" applyAlignment="0"/>
    <xf numFmtId="0" fontId="65" fillId="0" borderId="0">
      <alignment horizontal="center"/>
    </xf>
    <xf numFmtId="0" fontId="65" fillId="30" borderId="0">
      <alignment horizontal="center"/>
    </xf>
    <xf numFmtId="0" fontId="66" fillId="0" borderId="0">
      <alignment vertical="top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2" fontId="69" fillId="31" borderId="0" applyAlignment="0">
      <alignment horizontal="right"/>
      <protection locked="0"/>
    </xf>
    <xf numFmtId="38" fontId="70" fillId="0" borderId="0">
      <alignment vertical="top"/>
    </xf>
    <xf numFmtId="38" fontId="70" fillId="0" borderId="0">
      <alignment vertical="top"/>
    </xf>
    <xf numFmtId="38" fontId="70" fillId="0" borderId="0">
      <alignment vertical="top"/>
    </xf>
    <xf numFmtId="0" fontId="71" fillId="32" borderId="0"/>
    <xf numFmtId="0" fontId="72" fillId="33" borderId="0"/>
    <xf numFmtId="0" fontId="22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19" fillId="0" borderId="0"/>
    <xf numFmtId="179" fontId="74" fillId="0" borderId="0"/>
    <xf numFmtId="0" fontId="26" fillId="0" borderId="0"/>
    <xf numFmtId="0" fontId="75" fillId="0" borderId="0" applyNumberFormat="0" applyFill="0" applyBorder="0" applyAlignment="0" applyProtection="0">
      <alignment vertical="top"/>
      <protection locked="0"/>
    </xf>
    <xf numFmtId="189" fontId="76" fillId="0" borderId="6">
      <alignment horizontal="center" vertical="center" wrapText="1"/>
    </xf>
    <xf numFmtId="0" fontId="4" fillId="12" borderId="2" applyNumberFormat="0" applyAlignment="0" applyProtection="0"/>
    <xf numFmtId="0" fontId="77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38" fontId="28" fillId="0" borderId="0">
      <alignment vertical="top"/>
    </xf>
    <xf numFmtId="38" fontId="28" fillId="2" borderId="0">
      <alignment vertical="top"/>
    </xf>
    <xf numFmtId="38" fontId="28" fillId="2" borderId="0">
      <alignment vertical="top"/>
    </xf>
    <xf numFmtId="38" fontId="28" fillId="2" borderId="0">
      <alignment vertical="top"/>
    </xf>
    <xf numFmtId="38" fontId="28" fillId="0" borderId="0">
      <alignment vertical="top"/>
    </xf>
    <xf numFmtId="190" fontId="28" fillId="3" borderId="0">
      <alignment vertical="top"/>
    </xf>
    <xf numFmtId="38" fontId="28" fillId="0" borderId="0">
      <alignment vertical="top"/>
    </xf>
    <xf numFmtId="0" fontId="15" fillId="0" borderId="10" applyNumberFormat="0" applyFill="0" applyAlignment="0" applyProtection="0"/>
    <xf numFmtId="191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5" fontId="79" fillId="0" borderId="6">
      <alignment horizontal="right"/>
      <protection locked="0"/>
    </xf>
    <xf numFmtId="196" fontId="78" fillId="0" borderId="0" applyFont="0" applyFill="0" applyBorder="0" applyAlignment="0" applyProtection="0"/>
    <xf numFmtId="197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197" fontId="78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ill="0" applyBorder="0" applyProtection="0">
      <alignment vertical="center"/>
    </xf>
    <xf numFmtId="0" fontId="45" fillId="0" borderId="0" applyFont="0" applyFill="0" applyBorder="0" applyAlignment="0" applyProtection="0">
      <alignment horizontal="right"/>
    </xf>
    <xf numFmtId="3" fontId="19" fillId="0" borderId="11" applyFont="0" applyBorder="0">
      <alignment horizontal="center" vertical="center"/>
    </xf>
    <xf numFmtId="0" fontId="12" fillId="34" borderId="0" applyNumberFormat="0" applyBorder="0" applyAlignment="0" applyProtection="0"/>
    <xf numFmtId="0" fontId="37" fillId="0" borderId="12"/>
    <xf numFmtId="0" fontId="80" fillId="0" borderId="0" applyNumberFormat="0" applyFill="0" applyBorder="0" applyAlignment="0" applyProtection="0"/>
    <xf numFmtId="198" fontId="19" fillId="0" borderId="0"/>
    <xf numFmtId="0" fontId="8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>
      <alignment horizontal="right"/>
    </xf>
    <xf numFmtId="0" fontId="19" fillId="0" borderId="0"/>
    <xf numFmtId="0" fontId="82" fillId="0" borderId="0"/>
    <xf numFmtId="0" fontId="45" fillId="0" borderId="0" applyFill="0" applyBorder="0" applyProtection="0">
      <alignment vertical="center"/>
    </xf>
    <xf numFmtId="0" fontId="83" fillId="0" borderId="0"/>
    <xf numFmtId="0" fontId="26" fillId="0" borderId="0"/>
    <xf numFmtId="0" fontId="24" fillId="0" borderId="0"/>
    <xf numFmtId="0" fontId="23" fillId="35" borderId="13" applyNumberFormat="0" applyFont="0" applyAlignment="0" applyProtection="0"/>
    <xf numFmtId="0" fontId="19" fillId="35" borderId="13" applyNumberFormat="0" applyFont="0" applyAlignment="0" applyProtection="0"/>
    <xf numFmtId="0" fontId="19" fillId="35" borderId="13" applyNumberFormat="0" applyFont="0" applyAlignment="0" applyProtection="0"/>
    <xf numFmtId="199" fontId="19" fillId="0" borderId="0" applyFont="0" applyAlignment="0">
      <alignment horizontal="center"/>
    </xf>
    <xf numFmtId="200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0" fontId="61" fillId="0" borderId="0"/>
    <xf numFmtId="202" fontId="61" fillId="0" borderId="0" applyFont="0" applyFill="0" applyBorder="0" applyAlignment="0" applyProtection="0"/>
    <xf numFmtId="203" fontId="61" fillId="0" borderId="0" applyFont="0" applyFill="0" applyBorder="0" applyAlignment="0" applyProtection="0"/>
    <xf numFmtId="0" fontId="5" fillId="17" borderId="14" applyNumberFormat="0" applyAlignment="0" applyProtection="0"/>
    <xf numFmtId="1" fontId="84" fillId="0" borderId="0" applyProtection="0">
      <alignment horizontal="right" vertical="center"/>
    </xf>
    <xf numFmtId="49" fontId="85" fillId="0" borderId="15" applyFill="0" applyProtection="0">
      <alignment vertical="center"/>
    </xf>
    <xf numFmtId="9" fontId="26" fillId="0" borderId="0" applyFont="0" applyFill="0" applyBorder="0" applyAlignment="0" applyProtection="0"/>
    <xf numFmtId="0" fontId="45" fillId="0" borderId="0" applyFill="0" applyBorder="0" applyProtection="0">
      <alignment vertical="center"/>
    </xf>
    <xf numFmtId="37" fontId="86" fillId="4" borderId="16"/>
    <xf numFmtId="37" fontId="86" fillId="4" borderId="16"/>
    <xf numFmtId="0" fontId="87" fillId="0" borderId="0" applyNumberFormat="0">
      <alignment horizontal="left"/>
    </xf>
    <xf numFmtId="204" fontId="88" fillId="0" borderId="17" applyBorder="0">
      <alignment horizontal="right"/>
      <protection locked="0"/>
    </xf>
    <xf numFmtId="49" fontId="89" fillId="0" borderId="6" applyNumberFormat="0">
      <alignment horizontal="left" vertical="center"/>
    </xf>
    <xf numFmtId="0" fontId="90" fillId="0" borderId="18">
      <alignment vertical="center"/>
    </xf>
    <xf numFmtId="4" fontId="91" fillId="4" borderId="14" applyNumberFormat="0" applyProtection="0">
      <alignment vertical="center"/>
    </xf>
    <xf numFmtId="4" fontId="92" fillId="4" borderId="14" applyNumberFormat="0" applyProtection="0">
      <alignment vertical="center"/>
    </xf>
    <xf numFmtId="4" fontId="91" fillId="4" borderId="14" applyNumberFormat="0" applyProtection="0">
      <alignment horizontal="left" vertical="center" indent="1"/>
    </xf>
    <xf numFmtId="4" fontId="91" fillId="4" borderId="14" applyNumberFormat="0" applyProtection="0">
      <alignment horizontal="left" vertical="center" indent="1"/>
    </xf>
    <xf numFmtId="0" fontId="26" fillId="5" borderId="14" applyNumberFormat="0" applyProtection="0">
      <alignment horizontal="left" vertical="center" indent="1"/>
    </xf>
    <xf numFmtId="4" fontId="91" fillId="36" borderId="14" applyNumberFormat="0" applyProtection="0">
      <alignment horizontal="right" vertical="center"/>
    </xf>
    <xf numFmtId="4" fontId="91" fillId="37" borderId="14" applyNumberFormat="0" applyProtection="0">
      <alignment horizontal="right" vertical="center"/>
    </xf>
    <xf numFmtId="4" fontId="91" fillId="38" borderId="14" applyNumberFormat="0" applyProtection="0">
      <alignment horizontal="right" vertical="center"/>
    </xf>
    <xf numFmtId="4" fontId="91" fillId="39" borderId="14" applyNumberFormat="0" applyProtection="0">
      <alignment horizontal="right" vertical="center"/>
    </xf>
    <xf numFmtId="4" fontId="91" fillId="40" borderId="14" applyNumberFormat="0" applyProtection="0">
      <alignment horizontal="right" vertical="center"/>
    </xf>
    <xf numFmtId="4" fontId="91" fillId="41" borderId="14" applyNumberFormat="0" applyProtection="0">
      <alignment horizontal="right" vertical="center"/>
    </xf>
    <xf numFmtId="4" fontId="91" fillId="42" borderId="14" applyNumberFormat="0" applyProtection="0">
      <alignment horizontal="right" vertical="center"/>
    </xf>
    <xf numFmtId="4" fontId="91" fillId="43" borderId="14" applyNumberFormat="0" applyProtection="0">
      <alignment horizontal="right" vertical="center"/>
    </xf>
    <xf numFmtId="4" fontId="91" fillId="44" borderId="14" applyNumberFormat="0" applyProtection="0">
      <alignment horizontal="right" vertical="center"/>
    </xf>
    <xf numFmtId="4" fontId="93" fillId="45" borderId="14" applyNumberFormat="0" applyProtection="0">
      <alignment horizontal="left" vertical="center" indent="1"/>
    </xf>
    <xf numFmtId="4" fontId="91" fillId="46" borderId="19" applyNumberFormat="0" applyProtection="0">
      <alignment horizontal="left" vertical="center" indent="1"/>
    </xf>
    <xf numFmtId="4" fontId="94" fillId="47" borderId="0" applyNumberFormat="0" applyProtection="0">
      <alignment horizontal="left" vertical="center" indent="1"/>
    </xf>
    <xf numFmtId="0" fontId="26" fillId="5" borderId="14" applyNumberFormat="0" applyProtection="0">
      <alignment horizontal="left" vertical="center" indent="1"/>
    </xf>
    <xf numFmtId="4" fontId="21" fillId="46" borderId="14" applyNumberFormat="0" applyProtection="0">
      <alignment horizontal="left" vertical="center" indent="1"/>
    </xf>
    <xf numFmtId="4" fontId="21" fillId="48" borderId="14" applyNumberFormat="0" applyProtection="0">
      <alignment horizontal="left" vertical="center" indent="1"/>
    </xf>
    <xf numFmtId="0" fontId="26" fillId="48" borderId="14" applyNumberFormat="0" applyProtection="0">
      <alignment horizontal="left" vertical="center" indent="1"/>
    </xf>
    <xf numFmtId="0" fontId="26" fillId="48" borderId="14" applyNumberFormat="0" applyProtection="0">
      <alignment horizontal="left" vertical="center" indent="1"/>
    </xf>
    <xf numFmtId="0" fontId="26" fillId="49" borderId="14" applyNumberFormat="0" applyProtection="0">
      <alignment horizontal="left" vertical="center" indent="1"/>
    </xf>
    <xf numFmtId="0" fontId="26" fillId="49" borderId="14" applyNumberFormat="0" applyProtection="0">
      <alignment horizontal="left" vertical="center" indent="1"/>
    </xf>
    <xf numFmtId="0" fontId="26" fillId="2" borderId="14" applyNumberFormat="0" applyProtection="0">
      <alignment horizontal="left" vertical="center" indent="1"/>
    </xf>
    <xf numFmtId="0" fontId="26" fillId="2" borderId="14" applyNumberFormat="0" applyProtection="0">
      <alignment horizontal="left" vertical="center" indent="1"/>
    </xf>
    <xf numFmtId="0" fontId="26" fillId="5" borderId="14" applyNumberFormat="0" applyProtection="0">
      <alignment horizontal="left" vertical="center" indent="1"/>
    </xf>
    <xf numFmtId="0" fontId="26" fillId="5" borderId="14" applyNumberFormat="0" applyProtection="0">
      <alignment horizontal="left" vertical="center" indent="1"/>
    </xf>
    <xf numFmtId="0" fontId="19" fillId="0" borderId="0"/>
    <xf numFmtId="4" fontId="91" fillId="50" borderId="14" applyNumberFormat="0" applyProtection="0">
      <alignment vertical="center"/>
    </xf>
    <xf numFmtId="4" fontId="92" fillId="50" borderId="14" applyNumberFormat="0" applyProtection="0">
      <alignment vertical="center"/>
    </xf>
    <xf numFmtId="4" fontId="91" fillId="50" borderId="14" applyNumberFormat="0" applyProtection="0">
      <alignment horizontal="left" vertical="center" indent="1"/>
    </xf>
    <xf numFmtId="4" fontId="91" fillId="50" borderId="14" applyNumberFormat="0" applyProtection="0">
      <alignment horizontal="left" vertical="center" indent="1"/>
    </xf>
    <xf numFmtId="4" fontId="91" fillId="46" borderId="14" applyNumberFormat="0" applyProtection="0">
      <alignment horizontal="right" vertical="center"/>
    </xf>
    <xf numFmtId="4" fontId="92" fillId="46" borderId="14" applyNumberFormat="0" applyProtection="0">
      <alignment horizontal="right" vertical="center"/>
    </xf>
    <xf numFmtId="0" fontId="26" fillId="5" borderId="14" applyNumberFormat="0" applyProtection="0">
      <alignment horizontal="left" vertical="center" indent="1"/>
    </xf>
    <xf numFmtId="0" fontId="26" fillId="5" borderId="14" applyNumberFormat="0" applyProtection="0">
      <alignment horizontal="left" vertical="center" indent="1"/>
    </xf>
    <xf numFmtId="0" fontId="95" fillId="0" borderId="0"/>
    <xf numFmtId="4" fontId="96" fillId="46" borderId="14" applyNumberFormat="0" applyProtection="0">
      <alignment horizontal="right" vertical="center"/>
    </xf>
    <xf numFmtId="0" fontId="97" fillId="0" borderId="0">
      <alignment horizontal="left" vertical="center" wrapText="1"/>
    </xf>
    <xf numFmtId="205" fontId="98" fillId="0" borderId="6">
      <alignment horizontal="left" vertical="center"/>
      <protection locked="0"/>
    </xf>
    <xf numFmtId="0" fontId="26" fillId="0" borderId="0"/>
    <xf numFmtId="0" fontId="24" fillId="0" borderId="0"/>
    <xf numFmtId="2" fontId="99" fillId="51" borderId="20" applyProtection="0"/>
    <xf numFmtId="2" fontId="99" fillId="51" borderId="20" applyProtection="0"/>
    <xf numFmtId="2" fontId="100" fillId="0" borderId="0" applyFill="0" applyBorder="0" applyProtection="0"/>
    <xf numFmtId="2" fontId="31" fillId="0" borderId="0" applyFill="0" applyBorder="0" applyProtection="0"/>
    <xf numFmtId="2" fontId="31" fillId="52" borderId="20" applyProtection="0"/>
    <xf numFmtId="2" fontId="31" fillId="53" borderId="20" applyProtection="0"/>
    <xf numFmtId="2" fontId="31" fillId="54" borderId="20" applyProtection="0"/>
    <xf numFmtId="2" fontId="31" fillId="54" borderId="20" applyProtection="0">
      <alignment horizontal="center"/>
    </xf>
    <xf numFmtId="2" fontId="31" fillId="53" borderId="20" applyProtection="0">
      <alignment horizontal="center"/>
    </xf>
    <xf numFmtId="0" fontId="101" fillId="0" borderId="0" applyBorder="0" applyProtection="0">
      <alignment vertical="center"/>
    </xf>
    <xf numFmtId="0" fontId="101" fillId="0" borderId="15" applyBorder="0" applyProtection="0">
      <alignment horizontal="right" vertical="center"/>
    </xf>
    <xf numFmtId="0" fontId="102" fillId="55" borderId="0" applyBorder="0" applyProtection="0">
      <alignment horizontal="centerContinuous" vertical="center"/>
    </xf>
    <xf numFmtId="0" fontId="102" fillId="56" borderId="15" applyBorder="0" applyProtection="0">
      <alignment horizontal="centerContinuous" vertical="center"/>
    </xf>
    <xf numFmtId="0" fontId="103" fillId="0" borderId="0"/>
    <xf numFmtId="38" fontId="104" fillId="57" borderId="0">
      <alignment horizontal="right" vertical="top"/>
    </xf>
    <xf numFmtId="38" fontId="104" fillId="57" borderId="0">
      <alignment horizontal="right" vertical="top"/>
    </xf>
    <xf numFmtId="38" fontId="104" fillId="57" borderId="0">
      <alignment horizontal="right" vertical="top"/>
    </xf>
    <xf numFmtId="0" fontId="83" fillId="0" borderId="0"/>
    <xf numFmtId="0" fontId="105" fillId="0" borderId="0" applyFill="0" applyBorder="0" applyProtection="0">
      <alignment horizontal="left"/>
    </xf>
    <xf numFmtId="0" fontId="60" fillId="0" borderId="21" applyFill="0" applyBorder="0" applyProtection="0">
      <alignment horizontal="left" vertical="top"/>
    </xf>
    <xf numFmtId="0" fontId="106" fillId="0" borderId="0">
      <alignment horizontal="centerContinuous"/>
    </xf>
    <xf numFmtId="4" fontId="2" fillId="58" borderId="0">
      <alignment horizontal="right"/>
    </xf>
    <xf numFmtId="4" fontId="2" fillId="58" borderId="0">
      <alignment horizontal="right"/>
    </xf>
    <xf numFmtId="0" fontId="107" fillId="0" borderId="21" applyFill="0" applyBorder="0" applyProtection="0"/>
    <xf numFmtId="0" fontId="107" fillId="0" borderId="0"/>
    <xf numFmtId="0" fontId="108" fillId="0" borderId="0" applyFill="0" applyBorder="0" applyProtection="0"/>
    <xf numFmtId="0" fontId="109" fillId="0" borderId="0"/>
    <xf numFmtId="0" fontId="11" fillId="0" borderId="0" applyNumberFormat="0" applyFill="0" applyBorder="0" applyAlignment="0" applyProtection="0"/>
    <xf numFmtId="0" fontId="110" fillId="59" borderId="22" applyNumberFormat="0">
      <alignment horizontal="center" vertical="center"/>
    </xf>
    <xf numFmtId="49" fontId="111" fillId="49" borderId="23" applyNumberFormat="0">
      <alignment horizontal="center" vertical="center"/>
    </xf>
    <xf numFmtId="0" fontId="46" fillId="0" borderId="24" applyNumberFormat="0" applyFont="0" applyFill="0" applyAlignment="0" applyProtection="0"/>
    <xf numFmtId="0" fontId="46" fillId="0" borderId="24" applyNumberFormat="0" applyFont="0" applyFill="0" applyAlignment="0" applyProtection="0"/>
    <xf numFmtId="0" fontId="112" fillId="0" borderId="7" applyFill="0" applyBorder="0" applyProtection="0">
      <alignment vertical="center"/>
    </xf>
    <xf numFmtId="0" fontId="113" fillId="0" borderId="0">
      <alignment horizontal="fill"/>
    </xf>
    <xf numFmtId="0" fontId="61" fillId="0" borderId="0"/>
    <xf numFmtId="0" fontId="16" fillId="0" borderId="0" applyNumberFormat="0" applyFill="0" applyBorder="0" applyAlignment="0" applyProtection="0"/>
    <xf numFmtId="0" fontId="114" fillId="0" borderId="15" applyBorder="0" applyProtection="0">
      <alignment horizontal="right"/>
    </xf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9" fillId="22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39" fillId="22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9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9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9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9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9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39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9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9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9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9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9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39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9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9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9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9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9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9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39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1" fillId="0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9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9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9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9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79" fontId="32" fillId="0" borderId="4">
      <protection locked="0"/>
    </xf>
    <xf numFmtId="0" fontId="1" fillId="0" borderId="0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1" fillId="0" borderId="0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115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0" fontId="4" fillId="12" borderId="2" applyNumberFormat="0" applyAlignment="0" applyProtection="0"/>
    <xf numFmtId="3" fontId="116" fillId="0" borderId="0">
      <alignment horizontal="center" vertical="center" textRotation="90" wrapText="1"/>
    </xf>
    <xf numFmtId="167" fontId="32" fillId="0" borderId="6">
      <alignment vertical="top" wrapText="1"/>
    </xf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117" fillId="17" borderId="14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17" fillId="17" borderId="14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117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117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117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117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5" fillId="17" borderId="14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118" fillId="17" borderId="2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18" fillId="17" borderId="2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1" fillId="0" borderId="0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118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118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118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118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49" fontId="120" fillId="0" borderId="0" applyNumberFormat="0" applyFill="0" applyBorder="0" applyAlignment="0" applyProtection="0">
      <alignment vertical="top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6" fontId="123" fillId="0" borderId="6">
      <alignment vertical="top" wrapText="1"/>
    </xf>
    <xf numFmtId="4" fontId="124" fillId="0" borderId="6">
      <alignment horizontal="left" vertical="center"/>
    </xf>
    <xf numFmtId="4" fontId="124" fillId="0" borderId="6"/>
    <xf numFmtId="4" fontId="124" fillId="60" borderId="6"/>
    <xf numFmtId="4" fontId="124" fillId="61" borderId="6"/>
    <xf numFmtId="4" fontId="125" fillId="62" borderId="6"/>
    <xf numFmtId="4" fontId="126" fillId="2" borderId="6"/>
    <xf numFmtId="4" fontId="127" fillId="0" borderId="6">
      <alignment horizontal="center" wrapText="1"/>
    </xf>
    <xf numFmtId="206" fontId="124" fillId="0" borderId="6"/>
    <xf numFmtId="206" fontId="123" fillId="0" borderId="6">
      <alignment horizontal="center" vertical="center" wrapText="1"/>
    </xf>
    <xf numFmtId="206" fontId="123" fillId="0" borderId="6">
      <alignment vertical="top" wrapText="1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07" fontId="2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0" borderId="0"/>
    <xf numFmtId="0" fontId="26" fillId="0" borderId="0"/>
    <xf numFmtId="0" fontId="128" fillId="0" borderId="0" applyBorder="0">
      <alignment horizontal="center" vertical="center" wrapText="1"/>
    </xf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129" fillId="0" borderId="25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29" fillId="0" borderId="25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29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29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29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29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38" fillId="0" borderId="28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130" fillId="0" borderId="26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30" fillId="0" borderId="26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130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130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130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130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39" fillId="0" borderId="29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131" fillId="0" borderId="9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31" fillId="0" borderId="9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31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31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31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31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8" fillId="0" borderId="0" applyBorder="0">
      <alignment horizontal="center" vertical="center" wrapText="1"/>
    </xf>
    <xf numFmtId="205" fontId="132" fillId="0" borderId="0" applyProtection="0">
      <alignment horizontal="center"/>
    </xf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0" fillId="0" borderId="27" applyBorder="0">
      <alignment horizontal="center" vertical="center" wrapText="1"/>
    </xf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</cellStyleXfs>
  <cellXfs count="27">
    <xf numFmtId="0" fontId="0" fillId="0" borderId="0" xfId="0"/>
    <xf numFmtId="0" fontId="141" fillId="0" borderId="0" xfId="0" applyFont="1" applyFill="1" applyAlignment="1">
      <alignment vertical="center" wrapText="1"/>
    </xf>
    <xf numFmtId="0" fontId="141" fillId="0" borderId="0" xfId="0" applyFont="1" applyFill="1" applyAlignment="1">
      <alignment vertical="center"/>
    </xf>
    <xf numFmtId="0" fontId="144" fillId="0" borderId="0" xfId="0" applyFont="1" applyFill="1" applyAlignment="1">
      <alignment vertical="center"/>
    </xf>
    <xf numFmtId="0" fontId="143" fillId="0" borderId="0" xfId="4804" applyFont="1" applyFill="1" applyBorder="1" applyAlignment="1">
      <alignment horizontal="right" vertical="center" wrapText="1"/>
    </xf>
    <xf numFmtId="0" fontId="0" fillId="0" borderId="0" xfId="0" applyFill="1"/>
    <xf numFmtId="0" fontId="143" fillId="0" borderId="0" xfId="4804" applyFont="1" applyFill="1" applyBorder="1" applyAlignment="1">
      <alignment horizontal="right" vertical="center" wrapText="1"/>
    </xf>
    <xf numFmtId="0" fontId="141" fillId="0" borderId="0" xfId="0" applyFont="1" applyFill="1" applyAlignment="1">
      <alignment horizontal="center" vertical="center" wrapText="1"/>
    </xf>
    <xf numFmtId="0" fontId="141" fillId="0" borderId="0" xfId="0" applyFont="1" applyFill="1" applyAlignment="1">
      <alignment horizontal="center" vertical="center"/>
    </xf>
    <xf numFmtId="0" fontId="14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35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/>
    <xf numFmtId="0" fontId="20" fillId="0" borderId="12" xfId="0" applyFont="1" applyFill="1" applyBorder="1"/>
    <xf numFmtId="4" fontId="20" fillId="0" borderId="12" xfId="5564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23" fillId="0" borderId="12" xfId="0" applyFont="1" applyFill="1" applyBorder="1" applyAlignment="1">
      <alignment wrapText="1"/>
    </xf>
    <xf numFmtId="4" fontId="23" fillId="0" borderId="12" xfId="5564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wrapText="1"/>
    </xf>
    <xf numFmtId="0" fontId="23" fillId="0" borderId="12" xfId="0" applyFont="1" applyFill="1" applyBorder="1" applyAlignment="1">
      <alignment wrapText="1"/>
    </xf>
    <xf numFmtId="0" fontId="23" fillId="0" borderId="0" xfId="0" applyFont="1" applyFill="1"/>
    <xf numFmtId="0" fontId="20" fillId="0" borderId="0" xfId="0" applyFont="1" applyFill="1" applyAlignment="1">
      <alignment horizontal="center" wrapText="1"/>
    </xf>
    <xf numFmtId="4" fontId="20" fillId="0" borderId="0" xfId="5564" applyNumberFormat="1" applyFont="1" applyFill="1" applyAlignment="1"/>
    <xf numFmtId="0" fontId="20" fillId="0" borderId="0" xfId="0" applyFont="1" applyFill="1" applyAlignment="1">
      <alignment horizontal="center" wrapText="1"/>
    </xf>
    <xf numFmtId="0" fontId="142" fillId="0" borderId="0" xfId="0" applyFont="1" applyFill="1"/>
  </cellXfs>
  <cellStyles count="5810">
    <cellStyle name=" 1" xfId="1"/>
    <cellStyle name=" 1 2" xfId="2"/>
    <cellStyle name=" 1_Stage1" xfId="3"/>
    <cellStyle name="_x000a_bidires=100_x000d_" xfId="4"/>
    <cellStyle name="%" xfId="5"/>
    <cellStyle name="%_Inputs" xfId="6"/>
    <cellStyle name="%_Inputs (const)" xfId="7"/>
    <cellStyle name="%_Inputs (const)_Расче тарифа на тэ 2014 Мезенский АрхоблЭнерго" xfId="8"/>
    <cellStyle name="%_Inputs (const)_Тариф тепло Мезень для АТЦ" xfId="9"/>
    <cellStyle name="%_Inputs (const)_тарифы по ТЭ на 2014 год Соловки исправ." xfId="10"/>
    <cellStyle name="%_Inputs Co" xfId="11"/>
    <cellStyle name="%_Inputs Co_Расче тарифа на тэ 2014 Мезенский АрхоблЭнерго" xfId="12"/>
    <cellStyle name="%_Inputs Co_Тариф тепло Мезень для АТЦ" xfId="13"/>
    <cellStyle name="%_Inputs Co_тарифы по ТЭ на 2014 год Соловки исправ." xfId="14"/>
    <cellStyle name="?" xfId="15"/>
    <cellStyle name="?…?ж?Ш?и [0.00]" xfId="16"/>
    <cellStyle name="?W??_‘O’с?р??" xfId="17"/>
    <cellStyle name="_~6450243" xfId="18"/>
    <cellStyle name="_~6450243 2" xfId="19"/>
    <cellStyle name="_CashFlow_2007_проект_02_02_final" xfId="20"/>
    <cellStyle name="_CPI foodimp" xfId="21"/>
    <cellStyle name="_FFF" xfId="22"/>
    <cellStyle name="_FFF_New Form10_2" xfId="23"/>
    <cellStyle name="_FFF_Nsi" xfId="24"/>
    <cellStyle name="_FFF_Nsi_1" xfId="25"/>
    <cellStyle name="_FFF_Nsi_139" xfId="26"/>
    <cellStyle name="_FFF_Nsi_140" xfId="27"/>
    <cellStyle name="_FFF_Nsi_140(Зах)" xfId="28"/>
    <cellStyle name="_FFF_Nsi_140_mod" xfId="29"/>
    <cellStyle name="_FFF_Summary" xfId="30"/>
    <cellStyle name="_FFF_Tax_form_1кв_3" xfId="31"/>
    <cellStyle name="_FFF_БКЭ" xfId="32"/>
    <cellStyle name="_Final_Book_010301" xfId="33"/>
    <cellStyle name="_Final_Book_010301_New Form10_2" xfId="34"/>
    <cellStyle name="_Final_Book_010301_Nsi" xfId="35"/>
    <cellStyle name="_Final_Book_010301_Nsi_1" xfId="36"/>
    <cellStyle name="_Final_Book_010301_Nsi_139" xfId="37"/>
    <cellStyle name="_Final_Book_010301_Nsi_140" xfId="38"/>
    <cellStyle name="_Final_Book_010301_Nsi_140(Зах)" xfId="39"/>
    <cellStyle name="_Final_Book_010301_Nsi_140_mod" xfId="40"/>
    <cellStyle name="_Final_Book_010301_Summary" xfId="41"/>
    <cellStyle name="_Final_Book_010301_Tax_form_1кв_3" xfId="42"/>
    <cellStyle name="_Final_Book_010301_БКЭ" xfId="43"/>
    <cellStyle name="_macro 2012 var 1" xfId="44"/>
    <cellStyle name="_Model_RAB Мой" xfId="45"/>
    <cellStyle name="_Model_RAB Мой 2" xfId="46"/>
    <cellStyle name="_Model_RAB Мой 2_OREP.KU.2011.MONTHLY.02(v0.1)" xfId="47"/>
    <cellStyle name="_Model_RAB Мой 2_OREP.KU.2011.MONTHLY.02(v0.4)" xfId="48"/>
    <cellStyle name="_Model_RAB Мой 2_OREP.KU.2011.MONTHLY.11(v1.4)" xfId="49"/>
    <cellStyle name="_Model_RAB Мой 2_UPDATE.OREP.KU.2011.MONTHLY.02.TO.1.2" xfId="50"/>
    <cellStyle name="_Model_RAB Мой_46EE.2011(v1.0)" xfId="51"/>
    <cellStyle name="_Model_RAB Мой_46EE.2011(v1.0)_46TE.2011(v1.0)" xfId="52"/>
    <cellStyle name="_Model_RAB Мой_46EE.2011(v1.0)_INDEX.STATION.2012(v1.0)_" xfId="53"/>
    <cellStyle name="_Model_RAB Мой_46EE.2011(v1.0)_INDEX.STATION.2012(v2.0)" xfId="54"/>
    <cellStyle name="_Model_RAB Мой_46EE.2011(v1.0)_INDEX.STATION.2012(v2.1)" xfId="55"/>
    <cellStyle name="_Model_RAB Мой_46EE.2011(v1.0)_TEPLO.PREDEL.2012.M(v1.1)_test" xfId="56"/>
    <cellStyle name="_Model_RAB Мой_46EE.2011(v1.2)" xfId="57"/>
    <cellStyle name="_Model_RAB Мой_46EP.2011(v2.0)" xfId="58"/>
    <cellStyle name="_Model_RAB Мой_46EP.2012(v0.1)" xfId="59"/>
    <cellStyle name="_Model_RAB Мой_46TE.2011(v1.0)" xfId="60"/>
    <cellStyle name="_Model_RAB Мой_4DNS.UPDATE.EXAMPLE" xfId="61"/>
    <cellStyle name="_Model_RAB Мой_ARMRAZR" xfId="62"/>
    <cellStyle name="_Model_RAB Мой_BALANCE.WARM.2010.FACT(v1.0)" xfId="63"/>
    <cellStyle name="_Model_RAB Мой_BALANCE.WARM.2010.PLAN" xfId="64"/>
    <cellStyle name="_Model_RAB Мой_BALANCE.WARM.2011YEAR(v0.7)" xfId="65"/>
    <cellStyle name="_Model_RAB Мой_BALANCE.WARM.2011YEAR.NEW.UPDATE.SCHEME" xfId="66"/>
    <cellStyle name="_Model_RAB Мой_CALC.NORMATIV.KU(v0.2)" xfId="67"/>
    <cellStyle name="_Model_RAB Мой_EE.2REK.P2011.4.78(v0.3)" xfId="68"/>
    <cellStyle name="_Model_RAB Мой_FORM3.1.2013(v0.2)" xfId="69"/>
    <cellStyle name="_Model_RAB Мой_FORM3.2013(v1.0)" xfId="70"/>
    <cellStyle name="_Model_RAB Мой_FORM3.REG(v1.0)" xfId="71"/>
    <cellStyle name="_Model_RAB Мой_FORM910.2012(v1.1)" xfId="72"/>
    <cellStyle name="_Model_RAB Мой_INDEX.STATION.2012(v2.1)" xfId="73"/>
    <cellStyle name="_Model_RAB Мой_INDEX.STATION.2013(v1.0)_патч до 1.1" xfId="74"/>
    <cellStyle name="_Model_RAB Мой_INVEST.EE.PLAN.4.78(v0.1)" xfId="75"/>
    <cellStyle name="_Model_RAB Мой_INVEST.EE.PLAN.4.78(v0.3)" xfId="76"/>
    <cellStyle name="_Model_RAB Мой_INVEST.EE.PLAN.4.78(v1.0)" xfId="77"/>
    <cellStyle name="_Model_RAB Мой_INVEST.EE.PLAN.4.78(v1.0)_PASSPORT.TEPLO.PROIZV(v2.0)" xfId="78"/>
    <cellStyle name="_Model_RAB Мой_INVEST.EE.PLAN.4.78(v1.0)_PASSPORT.TEPLO.PROIZV(v2.0)_INDEX.STATION.2013(v1.0)_патч до 1.1" xfId="79"/>
    <cellStyle name="_Model_RAB Мой_INVEST.EE.PLAN.4.78(v1.0)_PASSPORT.TEPLO.PROIZV(v2.0)_TEPLO.PREDEL.2013(v2.0)" xfId="80"/>
    <cellStyle name="_Model_RAB Мой_INVEST.PLAN.4.78(v0.1)" xfId="81"/>
    <cellStyle name="_Model_RAB Мой_INVEST.WARM.PLAN.4.78(v0.1)" xfId="82"/>
    <cellStyle name="_Model_RAB Мой_INVEST_WARM_PLAN" xfId="83"/>
    <cellStyle name="_Model_RAB Мой_NADB.JNVLP.APTEKA.2012(v1.0)_21_02_12" xfId="84"/>
    <cellStyle name="_Model_RAB Мой_NADB.JNVLS.APTEKA.2011(v1.3.3)" xfId="85"/>
    <cellStyle name="_Model_RAB Мой_NADB.JNVLS.APTEKA.2011(v1.3.3)_46TE.2011(v1.0)" xfId="86"/>
    <cellStyle name="_Model_RAB Мой_NADB.JNVLS.APTEKA.2011(v1.3.3)_INDEX.STATION.2012(v1.0)_" xfId="87"/>
    <cellStyle name="_Model_RAB Мой_NADB.JNVLS.APTEKA.2011(v1.3.3)_INDEX.STATION.2012(v2.0)" xfId="88"/>
    <cellStyle name="_Model_RAB Мой_NADB.JNVLS.APTEKA.2011(v1.3.3)_INDEX.STATION.2012(v2.1)" xfId="89"/>
    <cellStyle name="_Model_RAB Мой_NADB.JNVLS.APTEKA.2011(v1.3.3)_TEPLO.PREDEL.2012.M(v1.1)_test" xfId="90"/>
    <cellStyle name="_Model_RAB Мой_NADB.JNVLS.APTEKA.2011(v1.3.4)" xfId="91"/>
    <cellStyle name="_Model_RAB Мой_NADB.JNVLS.APTEKA.2011(v1.3.4)_46TE.2011(v1.0)" xfId="92"/>
    <cellStyle name="_Model_RAB Мой_NADB.JNVLS.APTEKA.2011(v1.3.4)_INDEX.STATION.2012(v1.0)_" xfId="93"/>
    <cellStyle name="_Model_RAB Мой_NADB.JNVLS.APTEKA.2011(v1.3.4)_INDEX.STATION.2012(v2.0)" xfId="94"/>
    <cellStyle name="_Model_RAB Мой_NADB.JNVLS.APTEKA.2011(v1.3.4)_INDEX.STATION.2012(v2.1)" xfId="95"/>
    <cellStyle name="_Model_RAB Мой_NADB.JNVLS.APTEKA.2011(v1.3.4)_TEPLO.PREDEL.2012.M(v1.1)_test" xfId="96"/>
    <cellStyle name="_Model_RAB Мой_PASSPORT.TEPLO.PROIZV(v2.1)" xfId="97"/>
    <cellStyle name="_Model_RAB Мой_PASSPORT.TEPLO.SETI(v0.7)" xfId="98"/>
    <cellStyle name="_Model_RAB Мой_PASSPORT.TEPLO.SETI(v1.0)" xfId="99"/>
    <cellStyle name="_Model_RAB Мой_PR.PROG.WARM.NOTCOMBI.2012.2.16_v1.4(04.04.11) " xfId="100"/>
    <cellStyle name="_Model_RAB Мой_PREDEL.JKH.UTV.2011(v1.0.1)" xfId="101"/>
    <cellStyle name="_Model_RAB Мой_PREDEL.JKH.UTV.2011(v1.0.1)_46TE.2011(v1.0)" xfId="102"/>
    <cellStyle name="_Model_RAB Мой_PREDEL.JKH.UTV.2011(v1.0.1)_INDEX.STATION.2012(v1.0)_" xfId="103"/>
    <cellStyle name="_Model_RAB Мой_PREDEL.JKH.UTV.2011(v1.0.1)_INDEX.STATION.2012(v2.0)" xfId="104"/>
    <cellStyle name="_Model_RAB Мой_PREDEL.JKH.UTV.2011(v1.0.1)_INDEX.STATION.2012(v2.1)" xfId="105"/>
    <cellStyle name="_Model_RAB Мой_PREDEL.JKH.UTV.2011(v1.0.1)_TEPLO.PREDEL.2012.M(v1.1)_test" xfId="106"/>
    <cellStyle name="_Model_RAB Мой_PREDEL.JKH.UTV.2011(v1.1)" xfId="107"/>
    <cellStyle name="_Model_RAB Мой_REP.BLR.2012(v1.0)" xfId="108"/>
    <cellStyle name="_Model_RAB Мой_TEPLO.PREDEL.2012.M(v1.1)" xfId="109"/>
    <cellStyle name="_Model_RAB Мой_TEPLO.PREDEL.2013(v2.0)" xfId="110"/>
    <cellStyle name="_Model_RAB Мой_TEST.TEMPLATE" xfId="111"/>
    <cellStyle name="_Model_RAB Мой_UPDATE.46EE.2011.TO.1.1" xfId="112"/>
    <cellStyle name="_Model_RAB Мой_UPDATE.46TE.2011.TO.1.1" xfId="113"/>
    <cellStyle name="_Model_RAB Мой_UPDATE.46TE.2011.TO.1.2" xfId="114"/>
    <cellStyle name="_Model_RAB Мой_UPDATE.BALANCE.WARM.2011YEAR.TO.1.1" xfId="115"/>
    <cellStyle name="_Model_RAB Мой_UPDATE.BALANCE.WARM.2011YEAR.TO.1.1_46TE.2011(v1.0)" xfId="116"/>
    <cellStyle name="_Model_RAB Мой_UPDATE.BALANCE.WARM.2011YEAR.TO.1.1_INDEX.STATION.2012(v1.0)_" xfId="117"/>
    <cellStyle name="_Model_RAB Мой_UPDATE.BALANCE.WARM.2011YEAR.TO.1.1_INDEX.STATION.2012(v2.0)" xfId="118"/>
    <cellStyle name="_Model_RAB Мой_UPDATE.BALANCE.WARM.2011YEAR.TO.1.1_INDEX.STATION.2012(v2.1)" xfId="119"/>
    <cellStyle name="_Model_RAB Мой_UPDATE.BALANCE.WARM.2011YEAR.TO.1.1_OREP.KU.2011.MONTHLY.02(v1.1)" xfId="120"/>
    <cellStyle name="_Model_RAB Мой_UPDATE.BALANCE.WARM.2011YEAR.TO.1.1_TEPLO.PREDEL.2012.M(v1.1)_test" xfId="121"/>
    <cellStyle name="_Model_RAB Мой_UPDATE.NADB.JNVLS.APTEKA.2011.TO.1.3.4" xfId="122"/>
    <cellStyle name="_Model_RAB Мой_Книга2_PR.PROG.WARM.NOTCOMBI.2012.2.16_v1.4(04.04.11) " xfId="123"/>
    <cellStyle name="_Model_RAB Мой_Тариф 2013 Архангельск для агентства" xfId="124"/>
    <cellStyle name="_Model_RAB Мой_Тариф 2014 уч. Шипицыно газ" xfId="125"/>
    <cellStyle name="_Model_RAB_MRSK_svod" xfId="126"/>
    <cellStyle name="_Model_RAB_MRSK_svod 2" xfId="127"/>
    <cellStyle name="_Model_RAB_MRSK_svod 2_OREP.KU.2011.MONTHLY.02(v0.1)" xfId="128"/>
    <cellStyle name="_Model_RAB_MRSK_svod 2_OREP.KU.2011.MONTHLY.02(v0.4)" xfId="129"/>
    <cellStyle name="_Model_RAB_MRSK_svod 2_OREP.KU.2011.MONTHLY.11(v1.4)" xfId="130"/>
    <cellStyle name="_Model_RAB_MRSK_svod 2_UPDATE.OREP.KU.2011.MONTHLY.02.TO.1.2" xfId="131"/>
    <cellStyle name="_Model_RAB_MRSK_svod_46EE.2011(v1.0)" xfId="132"/>
    <cellStyle name="_Model_RAB_MRSK_svod_46EE.2011(v1.0)_46TE.2011(v1.0)" xfId="133"/>
    <cellStyle name="_Model_RAB_MRSK_svod_46EE.2011(v1.0)_INDEX.STATION.2012(v1.0)_" xfId="134"/>
    <cellStyle name="_Model_RAB_MRSK_svod_46EE.2011(v1.0)_INDEX.STATION.2012(v2.0)" xfId="135"/>
    <cellStyle name="_Model_RAB_MRSK_svod_46EE.2011(v1.0)_INDEX.STATION.2012(v2.1)" xfId="136"/>
    <cellStyle name="_Model_RAB_MRSK_svod_46EE.2011(v1.0)_TEPLO.PREDEL.2012.M(v1.1)_test" xfId="137"/>
    <cellStyle name="_Model_RAB_MRSK_svod_46EE.2011(v1.2)" xfId="138"/>
    <cellStyle name="_Model_RAB_MRSK_svod_46EP.2011(v2.0)" xfId="139"/>
    <cellStyle name="_Model_RAB_MRSK_svod_46EP.2012(v0.1)" xfId="140"/>
    <cellStyle name="_Model_RAB_MRSK_svod_46TE.2011(v1.0)" xfId="141"/>
    <cellStyle name="_Model_RAB_MRSK_svod_4DNS.UPDATE.EXAMPLE" xfId="142"/>
    <cellStyle name="_Model_RAB_MRSK_svod_ARMRAZR" xfId="143"/>
    <cellStyle name="_Model_RAB_MRSK_svod_BALANCE.WARM.2010.FACT(v1.0)" xfId="144"/>
    <cellStyle name="_Model_RAB_MRSK_svod_BALANCE.WARM.2010.PLAN" xfId="145"/>
    <cellStyle name="_Model_RAB_MRSK_svod_BALANCE.WARM.2011YEAR(v0.7)" xfId="146"/>
    <cellStyle name="_Model_RAB_MRSK_svod_BALANCE.WARM.2011YEAR.NEW.UPDATE.SCHEME" xfId="147"/>
    <cellStyle name="_Model_RAB_MRSK_svod_CALC.NORMATIV.KU(v0.2)" xfId="148"/>
    <cellStyle name="_Model_RAB_MRSK_svod_EE.2REK.P2011.4.78(v0.3)" xfId="149"/>
    <cellStyle name="_Model_RAB_MRSK_svod_FORM3.1.2013(v0.2)" xfId="150"/>
    <cellStyle name="_Model_RAB_MRSK_svod_FORM3.2013(v1.0)" xfId="151"/>
    <cellStyle name="_Model_RAB_MRSK_svod_FORM3.REG(v1.0)" xfId="152"/>
    <cellStyle name="_Model_RAB_MRSK_svod_FORM910.2012(v1.1)" xfId="153"/>
    <cellStyle name="_Model_RAB_MRSK_svod_INDEX.STATION.2012(v2.1)" xfId="154"/>
    <cellStyle name="_Model_RAB_MRSK_svod_INDEX.STATION.2013(v1.0)_патч до 1.1" xfId="155"/>
    <cellStyle name="_Model_RAB_MRSK_svod_INVEST.EE.PLAN.4.78(v0.1)" xfId="156"/>
    <cellStyle name="_Model_RAB_MRSK_svod_INVEST.EE.PLAN.4.78(v0.3)" xfId="157"/>
    <cellStyle name="_Model_RAB_MRSK_svod_INVEST.EE.PLAN.4.78(v1.0)" xfId="158"/>
    <cellStyle name="_Model_RAB_MRSK_svod_INVEST.EE.PLAN.4.78(v1.0)_PASSPORT.TEPLO.PROIZV(v2.0)" xfId="159"/>
    <cellStyle name="_Model_RAB_MRSK_svod_INVEST.EE.PLAN.4.78(v1.0)_PASSPORT.TEPLO.PROIZV(v2.0)_INDEX.STATION.2013(v1.0)_патч до 1.1" xfId="160"/>
    <cellStyle name="_Model_RAB_MRSK_svod_INVEST.EE.PLAN.4.78(v1.0)_PASSPORT.TEPLO.PROIZV(v2.0)_TEPLO.PREDEL.2013(v2.0)" xfId="161"/>
    <cellStyle name="_Model_RAB_MRSK_svod_INVEST.PLAN.4.78(v0.1)" xfId="162"/>
    <cellStyle name="_Model_RAB_MRSK_svod_INVEST.WARM.PLAN.4.78(v0.1)" xfId="163"/>
    <cellStyle name="_Model_RAB_MRSK_svod_INVEST_WARM_PLAN" xfId="164"/>
    <cellStyle name="_Model_RAB_MRSK_svod_NADB.JNVLP.APTEKA.2012(v1.0)_21_02_12" xfId="165"/>
    <cellStyle name="_Model_RAB_MRSK_svod_NADB.JNVLS.APTEKA.2011(v1.3.3)" xfId="166"/>
    <cellStyle name="_Model_RAB_MRSK_svod_NADB.JNVLS.APTEKA.2011(v1.3.3)_46TE.2011(v1.0)" xfId="167"/>
    <cellStyle name="_Model_RAB_MRSK_svod_NADB.JNVLS.APTEKA.2011(v1.3.3)_INDEX.STATION.2012(v1.0)_" xfId="168"/>
    <cellStyle name="_Model_RAB_MRSK_svod_NADB.JNVLS.APTEKA.2011(v1.3.3)_INDEX.STATION.2012(v2.0)" xfId="169"/>
    <cellStyle name="_Model_RAB_MRSK_svod_NADB.JNVLS.APTEKA.2011(v1.3.3)_INDEX.STATION.2012(v2.1)" xfId="170"/>
    <cellStyle name="_Model_RAB_MRSK_svod_NADB.JNVLS.APTEKA.2011(v1.3.3)_TEPLO.PREDEL.2012.M(v1.1)_test" xfId="171"/>
    <cellStyle name="_Model_RAB_MRSK_svod_NADB.JNVLS.APTEKA.2011(v1.3.4)" xfId="172"/>
    <cellStyle name="_Model_RAB_MRSK_svod_NADB.JNVLS.APTEKA.2011(v1.3.4)_46TE.2011(v1.0)" xfId="173"/>
    <cellStyle name="_Model_RAB_MRSK_svod_NADB.JNVLS.APTEKA.2011(v1.3.4)_INDEX.STATION.2012(v1.0)_" xfId="174"/>
    <cellStyle name="_Model_RAB_MRSK_svod_NADB.JNVLS.APTEKA.2011(v1.3.4)_INDEX.STATION.2012(v2.0)" xfId="175"/>
    <cellStyle name="_Model_RAB_MRSK_svod_NADB.JNVLS.APTEKA.2011(v1.3.4)_INDEX.STATION.2012(v2.1)" xfId="176"/>
    <cellStyle name="_Model_RAB_MRSK_svod_NADB.JNVLS.APTEKA.2011(v1.3.4)_TEPLO.PREDEL.2012.M(v1.1)_test" xfId="177"/>
    <cellStyle name="_Model_RAB_MRSK_svod_PASSPORT.TEPLO.PROIZV(v2.1)" xfId="178"/>
    <cellStyle name="_Model_RAB_MRSK_svod_PASSPORT.TEPLO.SETI(v0.7)" xfId="179"/>
    <cellStyle name="_Model_RAB_MRSK_svod_PASSPORT.TEPLO.SETI(v1.0)" xfId="180"/>
    <cellStyle name="_Model_RAB_MRSK_svod_PR.PROG.WARM.NOTCOMBI.2012.2.16_v1.4(04.04.11) " xfId="181"/>
    <cellStyle name="_Model_RAB_MRSK_svod_PREDEL.JKH.UTV.2011(v1.0.1)" xfId="182"/>
    <cellStyle name="_Model_RAB_MRSK_svod_PREDEL.JKH.UTV.2011(v1.0.1)_46TE.2011(v1.0)" xfId="183"/>
    <cellStyle name="_Model_RAB_MRSK_svod_PREDEL.JKH.UTV.2011(v1.0.1)_INDEX.STATION.2012(v1.0)_" xfId="184"/>
    <cellStyle name="_Model_RAB_MRSK_svod_PREDEL.JKH.UTV.2011(v1.0.1)_INDEX.STATION.2012(v2.0)" xfId="185"/>
    <cellStyle name="_Model_RAB_MRSK_svod_PREDEL.JKH.UTV.2011(v1.0.1)_INDEX.STATION.2012(v2.1)" xfId="186"/>
    <cellStyle name="_Model_RAB_MRSK_svod_PREDEL.JKH.UTV.2011(v1.0.1)_TEPLO.PREDEL.2012.M(v1.1)_test" xfId="187"/>
    <cellStyle name="_Model_RAB_MRSK_svod_PREDEL.JKH.UTV.2011(v1.1)" xfId="188"/>
    <cellStyle name="_Model_RAB_MRSK_svod_REP.BLR.2012(v1.0)" xfId="189"/>
    <cellStyle name="_Model_RAB_MRSK_svod_TEPLO.PREDEL.2012.M(v1.1)" xfId="190"/>
    <cellStyle name="_Model_RAB_MRSK_svod_TEPLO.PREDEL.2013(v2.0)" xfId="191"/>
    <cellStyle name="_Model_RAB_MRSK_svod_TEST.TEMPLATE" xfId="192"/>
    <cellStyle name="_Model_RAB_MRSK_svod_UPDATE.46EE.2011.TO.1.1" xfId="193"/>
    <cellStyle name="_Model_RAB_MRSK_svod_UPDATE.46TE.2011.TO.1.1" xfId="194"/>
    <cellStyle name="_Model_RAB_MRSK_svod_UPDATE.46TE.2011.TO.1.2" xfId="195"/>
    <cellStyle name="_Model_RAB_MRSK_svod_UPDATE.BALANCE.WARM.2011YEAR.TO.1.1" xfId="196"/>
    <cellStyle name="_Model_RAB_MRSK_svod_UPDATE.BALANCE.WARM.2011YEAR.TO.1.1_46TE.2011(v1.0)" xfId="197"/>
    <cellStyle name="_Model_RAB_MRSK_svod_UPDATE.BALANCE.WARM.2011YEAR.TO.1.1_INDEX.STATION.2012(v1.0)_" xfId="198"/>
    <cellStyle name="_Model_RAB_MRSK_svod_UPDATE.BALANCE.WARM.2011YEAR.TO.1.1_INDEX.STATION.2012(v2.0)" xfId="199"/>
    <cellStyle name="_Model_RAB_MRSK_svod_UPDATE.BALANCE.WARM.2011YEAR.TO.1.1_INDEX.STATION.2012(v2.1)" xfId="200"/>
    <cellStyle name="_Model_RAB_MRSK_svod_UPDATE.BALANCE.WARM.2011YEAR.TO.1.1_OREP.KU.2011.MONTHLY.02(v1.1)" xfId="201"/>
    <cellStyle name="_Model_RAB_MRSK_svod_UPDATE.BALANCE.WARM.2011YEAR.TO.1.1_TEPLO.PREDEL.2012.M(v1.1)_test" xfId="202"/>
    <cellStyle name="_Model_RAB_MRSK_svod_UPDATE.NADB.JNVLS.APTEKA.2011.TO.1.3.4" xfId="203"/>
    <cellStyle name="_Model_RAB_MRSK_svod_Книга2_PR.PROG.WARM.NOTCOMBI.2012.2.16_v1.4(04.04.11) " xfId="204"/>
    <cellStyle name="_Model_RAB_MRSK_svod_Тариф 2013 Архангельск для агентства" xfId="205"/>
    <cellStyle name="_Model_RAB_MRSK_svod_Тариф 2014 уч. Шипицыно газ" xfId="206"/>
    <cellStyle name="_New_Sofi" xfId="207"/>
    <cellStyle name="_New_Sofi_FFF" xfId="208"/>
    <cellStyle name="_New_Sofi_New Form10_2" xfId="209"/>
    <cellStyle name="_New_Sofi_Nsi" xfId="210"/>
    <cellStyle name="_New_Sofi_Nsi_1" xfId="211"/>
    <cellStyle name="_New_Sofi_Nsi_139" xfId="212"/>
    <cellStyle name="_New_Sofi_Nsi_140" xfId="213"/>
    <cellStyle name="_New_Sofi_Nsi_140(Зах)" xfId="214"/>
    <cellStyle name="_New_Sofi_Nsi_140_mod" xfId="215"/>
    <cellStyle name="_New_Sofi_Summary" xfId="216"/>
    <cellStyle name="_New_Sofi_Tax_form_1кв_3" xfId="217"/>
    <cellStyle name="_New_Sofi_БКЭ" xfId="218"/>
    <cellStyle name="_Nsi" xfId="219"/>
    <cellStyle name="_Plug" xfId="220"/>
    <cellStyle name="_Plug_4DNS.UPDATE.EXAMPLE" xfId="221"/>
    <cellStyle name="_Plug_4DNS.UPDATE.EXAMPLE_INDEX.STATION.2013(v1.0)_патч до 1.1" xfId="222"/>
    <cellStyle name="_Plug_4DNS.UPDATE.EXAMPLE_TEPLO.PREDEL.2013(v2.1)_FST" xfId="223"/>
    <cellStyle name="_Plug_4DNS.UPDATE.EXAMPLE_TEPLO.PREDEL.2013.FST_update1" xfId="224"/>
    <cellStyle name="_SeriesAttributes" xfId="225"/>
    <cellStyle name="_TSET.NET.2010.варианты расчета_min_max_ГК_03.09.09 RAB" xfId="226"/>
    <cellStyle name="_TSET.NET.2010.варианты расчета_min_max_ГК_03.09.09 RAB_Расче тарифа на тэ 2014 Мезенский АрхоблЭнерго" xfId="227"/>
    <cellStyle name="_TSET.NET.2010.варианты расчета_min_max_ГК_03.09.09 RAB_тарифы по ТЭ на 2014 год Соловки исправ." xfId="228"/>
    <cellStyle name="_v-2013-2030- 2b17.01.11Нах-cpiнов. курс inn 1-2-Е1xls" xfId="229"/>
    <cellStyle name="_Аморт,налоги,охрана,молоко" xfId="230"/>
    <cellStyle name="_БДР (ЦФО) 05-11-08" xfId="231"/>
    <cellStyle name="_БДР 2008 факт 1 кв. + проект на год 10.04.08" xfId="232"/>
    <cellStyle name="_БДР 2009" xfId="233"/>
    <cellStyle name="_БДР 3 квартал" xfId="234"/>
    <cellStyle name="_Бухгалтерия (налоги, амортизация, прочие)" xfId="235"/>
    <cellStyle name="_Бюджет2006_ПОКАЗАТЕЛИ СВОДНЫЕ" xfId="236"/>
    <cellStyle name="_Вводы 2008-2012 Колэнерго" xfId="237"/>
    <cellStyle name="_Вводы 2008-2012 Колэнерго_Расче тарифа на тэ 2014 Мезенский АрхоблЭнерго" xfId="238"/>
    <cellStyle name="_Вводы 2008-2012 Колэнерго_тарифы по ТЭ на 2014 год Соловки исправ." xfId="239"/>
    <cellStyle name="_ВО ОП ТЭС-ОТ- 2007" xfId="240"/>
    <cellStyle name="_ВО ОП ТЭС-ОТ- 2007_Новая инструкция1_фст" xfId="241"/>
    <cellStyle name="_ВФ ОАО ТЭС-ОТ- 2009" xfId="242"/>
    <cellStyle name="_ВФ ОАО ТЭС-ОТ- 2009_Новая инструкция1_фст" xfId="243"/>
    <cellStyle name="_выручка по присоединениям2" xfId="244"/>
    <cellStyle name="_выручка по присоединениям2_Новая инструкция1_фст" xfId="245"/>
    <cellStyle name="_выручка по присоединениям2_Расче тарифа на тэ 2014 Мезенский АрхоблЭнерго" xfId="246"/>
    <cellStyle name="_выручка по присоединениям2_Тариф тепло Мезень для АТЦ" xfId="247"/>
    <cellStyle name="_выручка по присоединениям2_тарифы по ТЭ на 2014 год Соловки исправ." xfId="248"/>
    <cellStyle name="_ГКПЗ 2009" xfId="249"/>
    <cellStyle name="_Договор аренды ЯЭ с разбивкой" xfId="250"/>
    <cellStyle name="_Договор аренды ЯЭ с разбивкой_Новая инструкция1_фст" xfId="251"/>
    <cellStyle name="_Защита ФЗП" xfId="252"/>
    <cellStyle name="_инвест" xfId="253"/>
    <cellStyle name="_инвест_Расче тарифа на тэ 2014 Мезенский АрхоблЭнерго" xfId="254"/>
    <cellStyle name="_инвест_тарифы по ТЭ на 2014 год Соловки исправ." xfId="255"/>
    <cellStyle name="_ИП 17032006" xfId="256"/>
    <cellStyle name="_ИП 17032006_Расче тарифа на тэ 2014 Мезенский АрхоблЭнерго" xfId="257"/>
    <cellStyle name="_ИП 17032006_тарифы по ТЭ на 2014 год Соловки исправ." xfId="258"/>
    <cellStyle name="_ИП СО 2006-2010 отпр 22 01 07" xfId="259"/>
    <cellStyle name="_ИП СО 2006-2010 отпр 22 01 07_Расче тарифа на тэ 2014 Мезенский АрхоблЭнерго" xfId="260"/>
    <cellStyle name="_ИП СО 2006-2010 отпр 22 01 07_тарифы по ТЭ на 2014 год Соловки исправ." xfId="261"/>
    <cellStyle name="_Исходные данные для модели" xfId="262"/>
    <cellStyle name="_Исходные данные для модели_Новая инструкция1_фст" xfId="263"/>
    <cellStyle name="_Исходные данные для модели_Расче тарифа на тэ 2014 Мезенский АрхоблЭнерго" xfId="264"/>
    <cellStyle name="_Исходные данные для модели_Тариф тепло Мезень для АТЦ" xfId="265"/>
    <cellStyle name="_Исходные данные для модели_тарифы по ТЭ на 2014 год Соловки исправ." xfId="266"/>
    <cellStyle name="_Книга1" xfId="267"/>
    <cellStyle name="_Книга3" xfId="268"/>
    <cellStyle name="_Книга3_New Form10_2" xfId="269"/>
    <cellStyle name="_Книга3_Nsi" xfId="270"/>
    <cellStyle name="_Книга3_Nsi_1" xfId="271"/>
    <cellStyle name="_Книга3_Nsi_139" xfId="272"/>
    <cellStyle name="_Книга3_Nsi_140" xfId="273"/>
    <cellStyle name="_Книга3_Nsi_140(Зах)" xfId="274"/>
    <cellStyle name="_Книга3_Nsi_140_mod" xfId="275"/>
    <cellStyle name="_Книга3_Summary" xfId="276"/>
    <cellStyle name="_Книга3_Tax_form_1кв_3" xfId="277"/>
    <cellStyle name="_Книга3_БКЭ" xfId="278"/>
    <cellStyle name="_Книга7" xfId="279"/>
    <cellStyle name="_Книга7_New Form10_2" xfId="280"/>
    <cellStyle name="_Книга7_Nsi" xfId="281"/>
    <cellStyle name="_Книга7_Nsi_1" xfId="282"/>
    <cellStyle name="_Книга7_Nsi_139" xfId="283"/>
    <cellStyle name="_Книга7_Nsi_140" xfId="284"/>
    <cellStyle name="_Книга7_Nsi_140(Зах)" xfId="285"/>
    <cellStyle name="_Книга7_Nsi_140_mod" xfId="286"/>
    <cellStyle name="_Книга7_Summary" xfId="287"/>
    <cellStyle name="_Книга7_Tax_form_1кв_3" xfId="288"/>
    <cellStyle name="_Книга7_БКЭ" xfId="289"/>
    <cellStyle name="_Консолидация-2008-проект-new" xfId="290"/>
    <cellStyle name="_Копия Затраты под АЭР ремонт+содерж на март" xfId="291"/>
    <cellStyle name="_Копия Прил 2(Показатели ИП)" xfId="292"/>
    <cellStyle name="_Копия Прил 2(Показатели ИП)_Расче тарифа на тэ 2014 Мезенский АрхоблЭнерго" xfId="293"/>
    <cellStyle name="_Копия Прил 2(Показатели ИП)_тарифы по ТЭ на 2014 год Соловки исправ." xfId="294"/>
    <cellStyle name="_мин_макс_24.09.2009_ГК" xfId="295"/>
    <cellStyle name="_мин_макс_24.09.2009_ГК_Расче тарифа на тэ 2014 Мезенский АрхоблЭнерго" xfId="296"/>
    <cellStyle name="_мин_макс_24.09.2009_ГК_тарифы по ТЭ на 2014 год Соловки исправ." xfId="297"/>
    <cellStyle name="_Модель - 2(23)" xfId="298"/>
    <cellStyle name="_МОДЕЛЬ_1 (2)" xfId="299"/>
    <cellStyle name="_МОДЕЛЬ_1 (2) 2" xfId="300"/>
    <cellStyle name="_МОДЕЛЬ_1 (2) 2_OREP.KU.2011.MONTHLY.02(v0.1)" xfId="301"/>
    <cellStyle name="_МОДЕЛЬ_1 (2) 2_OREP.KU.2011.MONTHLY.02(v0.4)" xfId="302"/>
    <cellStyle name="_МОДЕЛЬ_1 (2) 2_OREP.KU.2011.MONTHLY.11(v1.4)" xfId="303"/>
    <cellStyle name="_МОДЕЛЬ_1 (2) 2_UPDATE.OREP.KU.2011.MONTHLY.02.TO.1.2" xfId="304"/>
    <cellStyle name="_МОДЕЛЬ_1 (2) Псков max затраты ПЭ сценарные Холдинга ( конечн.19,8)" xfId="305"/>
    <cellStyle name="_МОДЕЛЬ_1 (2)_46EE.2011(v1.0)" xfId="306"/>
    <cellStyle name="_МОДЕЛЬ_1 (2)_46EE.2011(v1.0)_46TE.2011(v1.0)" xfId="307"/>
    <cellStyle name="_МОДЕЛЬ_1 (2)_46EE.2011(v1.0)_INDEX.STATION.2012(v1.0)_" xfId="308"/>
    <cellStyle name="_МОДЕЛЬ_1 (2)_46EE.2011(v1.0)_INDEX.STATION.2012(v2.0)" xfId="309"/>
    <cellStyle name="_МОДЕЛЬ_1 (2)_46EE.2011(v1.0)_INDEX.STATION.2012(v2.1)" xfId="310"/>
    <cellStyle name="_МОДЕЛЬ_1 (2)_46EE.2011(v1.0)_TEPLO.PREDEL.2012.M(v1.1)_test" xfId="311"/>
    <cellStyle name="_МОДЕЛЬ_1 (2)_46EE.2011(v1.2)" xfId="312"/>
    <cellStyle name="_МОДЕЛЬ_1 (2)_46EP.2011(v2.0)" xfId="313"/>
    <cellStyle name="_МОДЕЛЬ_1 (2)_46EP.2012(v0.1)" xfId="314"/>
    <cellStyle name="_МОДЕЛЬ_1 (2)_46TE.2011(v1.0)" xfId="315"/>
    <cellStyle name="_МОДЕЛЬ_1 (2)_4DNS.UPDATE.EXAMPLE" xfId="316"/>
    <cellStyle name="_МОДЕЛЬ_1 (2)_ARMRAZR" xfId="317"/>
    <cellStyle name="_МОДЕЛЬ_1 (2)_BALANCE.WARM.2010.FACT(v1.0)" xfId="318"/>
    <cellStyle name="_МОДЕЛЬ_1 (2)_BALANCE.WARM.2010.PLAN" xfId="319"/>
    <cellStyle name="_МОДЕЛЬ_1 (2)_BALANCE.WARM.2011YEAR(v0.7)" xfId="320"/>
    <cellStyle name="_МОДЕЛЬ_1 (2)_BALANCE.WARM.2011YEAR.NEW.UPDATE.SCHEME" xfId="321"/>
    <cellStyle name="_МОДЕЛЬ_1 (2)_CALC.NORMATIV.KU(v0.2)" xfId="322"/>
    <cellStyle name="_МОДЕЛЬ_1 (2)_EE.2REK.P2011.4.78(v0.3)" xfId="323"/>
    <cellStyle name="_МОДЕЛЬ_1 (2)_FORM3.1.2013(v0.2)" xfId="324"/>
    <cellStyle name="_МОДЕЛЬ_1 (2)_FORM3.2013(v1.0)" xfId="325"/>
    <cellStyle name="_МОДЕЛЬ_1 (2)_FORM3.REG(v1.0)" xfId="326"/>
    <cellStyle name="_МОДЕЛЬ_1 (2)_FORM910.2012(v1.1)" xfId="327"/>
    <cellStyle name="_МОДЕЛЬ_1 (2)_INDEX.STATION.2012(v2.1)" xfId="328"/>
    <cellStyle name="_МОДЕЛЬ_1 (2)_INDEX.STATION.2013(v1.0)_патч до 1.1" xfId="329"/>
    <cellStyle name="_МОДЕЛЬ_1 (2)_INVEST.EE.PLAN.4.78(v0.1)" xfId="330"/>
    <cellStyle name="_МОДЕЛЬ_1 (2)_INVEST.EE.PLAN.4.78(v0.3)" xfId="331"/>
    <cellStyle name="_МОДЕЛЬ_1 (2)_INVEST.EE.PLAN.4.78(v1.0)" xfId="332"/>
    <cellStyle name="_МОДЕЛЬ_1 (2)_INVEST.EE.PLAN.4.78(v1.0)_PASSPORT.TEPLO.PROIZV(v2.0)" xfId="333"/>
    <cellStyle name="_МОДЕЛЬ_1 (2)_INVEST.EE.PLAN.4.78(v1.0)_PASSPORT.TEPLO.PROIZV(v2.0)_INDEX.STATION.2013(v1.0)_патч до 1.1" xfId="334"/>
    <cellStyle name="_МОДЕЛЬ_1 (2)_INVEST.EE.PLAN.4.78(v1.0)_PASSPORT.TEPLO.PROIZV(v2.0)_TEPLO.PREDEL.2013(v2.0)" xfId="335"/>
    <cellStyle name="_МОДЕЛЬ_1 (2)_INVEST.PLAN.4.78(v0.1)" xfId="336"/>
    <cellStyle name="_МОДЕЛЬ_1 (2)_INVEST.WARM.PLAN.4.78(v0.1)" xfId="337"/>
    <cellStyle name="_МОДЕЛЬ_1 (2)_INVEST_WARM_PLAN" xfId="338"/>
    <cellStyle name="_МОДЕЛЬ_1 (2)_NADB.JNVLP.APTEKA.2012(v1.0)_21_02_12" xfId="339"/>
    <cellStyle name="_МОДЕЛЬ_1 (2)_NADB.JNVLS.APTEKA.2011(v1.3.3)" xfId="340"/>
    <cellStyle name="_МОДЕЛЬ_1 (2)_NADB.JNVLS.APTEKA.2011(v1.3.3)_46TE.2011(v1.0)" xfId="341"/>
    <cellStyle name="_МОДЕЛЬ_1 (2)_NADB.JNVLS.APTEKA.2011(v1.3.3)_INDEX.STATION.2012(v1.0)_" xfId="342"/>
    <cellStyle name="_МОДЕЛЬ_1 (2)_NADB.JNVLS.APTEKA.2011(v1.3.3)_INDEX.STATION.2012(v2.0)" xfId="343"/>
    <cellStyle name="_МОДЕЛЬ_1 (2)_NADB.JNVLS.APTEKA.2011(v1.3.3)_INDEX.STATION.2012(v2.1)" xfId="344"/>
    <cellStyle name="_МОДЕЛЬ_1 (2)_NADB.JNVLS.APTEKA.2011(v1.3.3)_TEPLO.PREDEL.2012.M(v1.1)_test" xfId="345"/>
    <cellStyle name="_МОДЕЛЬ_1 (2)_NADB.JNVLS.APTEKA.2011(v1.3.4)" xfId="346"/>
    <cellStyle name="_МОДЕЛЬ_1 (2)_NADB.JNVLS.APTEKA.2011(v1.3.4)_46TE.2011(v1.0)" xfId="347"/>
    <cellStyle name="_МОДЕЛЬ_1 (2)_NADB.JNVLS.APTEKA.2011(v1.3.4)_INDEX.STATION.2012(v1.0)_" xfId="348"/>
    <cellStyle name="_МОДЕЛЬ_1 (2)_NADB.JNVLS.APTEKA.2011(v1.3.4)_INDEX.STATION.2012(v2.0)" xfId="349"/>
    <cellStyle name="_МОДЕЛЬ_1 (2)_NADB.JNVLS.APTEKA.2011(v1.3.4)_INDEX.STATION.2012(v2.1)" xfId="350"/>
    <cellStyle name="_МОДЕЛЬ_1 (2)_NADB.JNVLS.APTEKA.2011(v1.3.4)_TEPLO.PREDEL.2012.M(v1.1)_test" xfId="351"/>
    <cellStyle name="_МОДЕЛЬ_1 (2)_PASSPORT.TEPLO.PROIZV(v2.1)" xfId="352"/>
    <cellStyle name="_МОДЕЛЬ_1 (2)_PASSPORT.TEPLO.SETI(v0.7)" xfId="353"/>
    <cellStyle name="_МОДЕЛЬ_1 (2)_PASSPORT.TEPLO.SETI(v1.0)" xfId="354"/>
    <cellStyle name="_МОДЕЛЬ_1 (2)_PR.PROG.WARM.NOTCOMBI.2012.2.16_v1.4(04.04.11) " xfId="355"/>
    <cellStyle name="_МОДЕЛЬ_1 (2)_PREDEL.JKH.UTV.2011(v1.0.1)" xfId="356"/>
    <cellStyle name="_МОДЕЛЬ_1 (2)_PREDEL.JKH.UTV.2011(v1.0.1)_46TE.2011(v1.0)" xfId="357"/>
    <cellStyle name="_МОДЕЛЬ_1 (2)_PREDEL.JKH.UTV.2011(v1.0.1)_INDEX.STATION.2012(v1.0)_" xfId="358"/>
    <cellStyle name="_МОДЕЛЬ_1 (2)_PREDEL.JKH.UTV.2011(v1.0.1)_INDEX.STATION.2012(v2.0)" xfId="359"/>
    <cellStyle name="_МОДЕЛЬ_1 (2)_PREDEL.JKH.UTV.2011(v1.0.1)_INDEX.STATION.2012(v2.1)" xfId="360"/>
    <cellStyle name="_МОДЕЛЬ_1 (2)_PREDEL.JKH.UTV.2011(v1.0.1)_TEPLO.PREDEL.2012.M(v1.1)_test" xfId="361"/>
    <cellStyle name="_МОДЕЛЬ_1 (2)_PREDEL.JKH.UTV.2011(v1.1)" xfId="362"/>
    <cellStyle name="_МОДЕЛЬ_1 (2)_REP.BLR.2012(v1.0)" xfId="363"/>
    <cellStyle name="_МОДЕЛЬ_1 (2)_TEPLO.PREDEL.2012.M(v1.1)" xfId="364"/>
    <cellStyle name="_МОДЕЛЬ_1 (2)_TEPLO.PREDEL.2013(v2.0)" xfId="365"/>
    <cellStyle name="_МОДЕЛЬ_1 (2)_TEST.TEMPLATE" xfId="366"/>
    <cellStyle name="_МОДЕЛЬ_1 (2)_UPDATE.46EE.2011.TO.1.1" xfId="367"/>
    <cellStyle name="_МОДЕЛЬ_1 (2)_UPDATE.46TE.2011.TO.1.1" xfId="368"/>
    <cellStyle name="_МОДЕЛЬ_1 (2)_UPDATE.46TE.2011.TO.1.2" xfId="369"/>
    <cellStyle name="_МОДЕЛЬ_1 (2)_UPDATE.BALANCE.WARM.2011YEAR.TO.1.1" xfId="370"/>
    <cellStyle name="_МОДЕЛЬ_1 (2)_UPDATE.BALANCE.WARM.2011YEAR.TO.1.1_46TE.2011(v1.0)" xfId="371"/>
    <cellStyle name="_МОДЕЛЬ_1 (2)_UPDATE.BALANCE.WARM.2011YEAR.TO.1.1_INDEX.STATION.2012(v1.0)_" xfId="372"/>
    <cellStyle name="_МОДЕЛЬ_1 (2)_UPDATE.BALANCE.WARM.2011YEAR.TO.1.1_INDEX.STATION.2012(v2.0)" xfId="373"/>
    <cellStyle name="_МОДЕЛЬ_1 (2)_UPDATE.BALANCE.WARM.2011YEAR.TO.1.1_INDEX.STATION.2012(v2.1)" xfId="374"/>
    <cellStyle name="_МОДЕЛЬ_1 (2)_UPDATE.BALANCE.WARM.2011YEAR.TO.1.1_OREP.KU.2011.MONTHLY.02(v1.1)" xfId="375"/>
    <cellStyle name="_МОДЕЛЬ_1 (2)_UPDATE.BALANCE.WARM.2011YEAR.TO.1.1_TEPLO.PREDEL.2012.M(v1.1)_test" xfId="376"/>
    <cellStyle name="_МОДЕЛЬ_1 (2)_UPDATE.NADB.JNVLS.APTEKA.2011.TO.1.3.4" xfId="377"/>
    <cellStyle name="_МОДЕЛЬ_1 (2)_Книга2_PR.PROG.WARM.NOTCOMBI.2012.2.16_v1.4(04.04.11) " xfId="378"/>
    <cellStyle name="_МОДЕЛЬ_1 (2)_Тариф 2013 Архангельск для агентства" xfId="379"/>
    <cellStyle name="_МОДЕЛЬ_1 (2)_Тариф 2014 уч. Шипицыно газ" xfId="380"/>
    <cellStyle name="_НВВ 2009 постатейно свод по филиалам_09_02_09" xfId="381"/>
    <cellStyle name="_НВВ 2009 постатейно свод по филиалам_09_02_09_Новая инструкция1_фст" xfId="382"/>
    <cellStyle name="_НВВ 2009 постатейно свод по филиалам_09_02_09_Расче тарифа на тэ 2014 Мезенский АрхоблЭнерго" xfId="383"/>
    <cellStyle name="_НВВ 2009 постатейно свод по филиалам_09_02_09_Тариф тепло Мезень для АТЦ" xfId="384"/>
    <cellStyle name="_НВВ 2009 постатейно свод по филиалам_09_02_09_тарифы по ТЭ на 2014 год Соловки исправ." xfId="385"/>
    <cellStyle name="_НВВ 2009 постатейно свод по филиалам_для Валентина" xfId="386"/>
    <cellStyle name="_НВВ 2009 постатейно свод по филиалам_для Валентина_Новая инструкция1_фст" xfId="387"/>
    <cellStyle name="_НВВ 2009 постатейно свод по филиалам_для Валентина_Расче тарифа на тэ 2014 Мезенский АрхоблЭнерго" xfId="388"/>
    <cellStyle name="_НВВ 2009 постатейно свод по филиалам_для Валентина_Тариф тепло Мезень для АТЦ" xfId="389"/>
    <cellStyle name="_НВВ 2009 постатейно свод по филиалам_для Валентина_тарифы по ТЭ на 2014 год Соловки исправ." xfId="390"/>
    <cellStyle name="_Омск" xfId="391"/>
    <cellStyle name="_Омск_Новая инструкция1_фст" xfId="392"/>
    <cellStyle name="_Омск_Расче тарифа на тэ 2014 Мезенский АрхоблЭнерго" xfId="393"/>
    <cellStyle name="_Омск_Тариф тепло Мезень для АТЦ" xfId="394"/>
    <cellStyle name="_Омск_тарифы по ТЭ на 2014 год Соловки исправ." xfId="395"/>
    <cellStyle name="_ОТ ИД 2009" xfId="396"/>
    <cellStyle name="_ОТ ИД 2009_Новая инструкция1_фст" xfId="397"/>
    <cellStyle name="_ПЛАН 2006  АРМ " xfId="398"/>
    <cellStyle name="_ПЛАН 2008 АРМ " xfId="399"/>
    <cellStyle name="_ПЛАН 2011 под 130 млн итог на подпись" xfId="400"/>
    <cellStyle name="_ПЛАН 2011 тарифы 250 млн блочный" xfId="401"/>
    <cellStyle name="_План по ремонту ХЦ 2007" xfId="402"/>
    <cellStyle name="_пр 5 тариф RAB" xfId="403"/>
    <cellStyle name="_пр 5 тариф RAB 2" xfId="404"/>
    <cellStyle name="_пр 5 тариф RAB 2_OREP.KU.2011.MONTHLY.02(v0.1)" xfId="405"/>
    <cellStyle name="_пр 5 тариф RAB 2_OREP.KU.2011.MONTHLY.02(v0.4)" xfId="406"/>
    <cellStyle name="_пр 5 тариф RAB 2_OREP.KU.2011.MONTHLY.11(v1.4)" xfId="407"/>
    <cellStyle name="_пр 5 тариф RAB 2_UPDATE.OREP.KU.2011.MONTHLY.02.TO.1.2" xfId="408"/>
    <cellStyle name="_пр 5 тариф RAB_46EE.2011(v1.0)" xfId="409"/>
    <cellStyle name="_пр 5 тариф RAB_46EE.2011(v1.0)_46TE.2011(v1.0)" xfId="410"/>
    <cellStyle name="_пр 5 тариф RAB_46EE.2011(v1.0)_INDEX.STATION.2012(v1.0)_" xfId="411"/>
    <cellStyle name="_пр 5 тариф RAB_46EE.2011(v1.0)_INDEX.STATION.2012(v2.0)" xfId="412"/>
    <cellStyle name="_пр 5 тариф RAB_46EE.2011(v1.0)_INDEX.STATION.2012(v2.1)" xfId="413"/>
    <cellStyle name="_пр 5 тариф RAB_46EE.2011(v1.0)_TEPLO.PREDEL.2012.M(v1.1)_test" xfId="414"/>
    <cellStyle name="_пр 5 тариф RAB_46EE.2011(v1.2)" xfId="415"/>
    <cellStyle name="_пр 5 тариф RAB_46EP.2011(v2.0)" xfId="416"/>
    <cellStyle name="_пр 5 тариф RAB_46EP.2012(v0.1)" xfId="417"/>
    <cellStyle name="_пр 5 тариф RAB_46TE.2011(v1.0)" xfId="418"/>
    <cellStyle name="_пр 5 тариф RAB_4DNS.UPDATE.EXAMPLE" xfId="419"/>
    <cellStyle name="_пр 5 тариф RAB_ARMRAZR" xfId="420"/>
    <cellStyle name="_пр 5 тариф RAB_BALANCE.WARM.2010.FACT(v1.0)" xfId="421"/>
    <cellStyle name="_пр 5 тариф RAB_BALANCE.WARM.2010.PLAN" xfId="422"/>
    <cellStyle name="_пр 5 тариф RAB_BALANCE.WARM.2011YEAR(v0.7)" xfId="423"/>
    <cellStyle name="_пр 5 тариф RAB_BALANCE.WARM.2011YEAR.NEW.UPDATE.SCHEME" xfId="424"/>
    <cellStyle name="_пр 5 тариф RAB_CALC.NORMATIV.KU(v0.2)" xfId="425"/>
    <cellStyle name="_пр 5 тариф RAB_EE.2REK.P2011.4.78(v0.3)" xfId="426"/>
    <cellStyle name="_пр 5 тариф RAB_FORM3.1.2013(v0.2)" xfId="427"/>
    <cellStyle name="_пр 5 тариф RAB_FORM3.2013(v1.0)" xfId="428"/>
    <cellStyle name="_пр 5 тариф RAB_FORM3.REG(v1.0)" xfId="429"/>
    <cellStyle name="_пр 5 тариф RAB_FORM910.2012(v1.1)" xfId="430"/>
    <cellStyle name="_пр 5 тариф RAB_INDEX.STATION.2012(v2.1)" xfId="431"/>
    <cellStyle name="_пр 5 тариф RAB_INDEX.STATION.2013(v1.0)_патч до 1.1" xfId="432"/>
    <cellStyle name="_пр 5 тариф RAB_INVEST.EE.PLAN.4.78(v0.1)" xfId="433"/>
    <cellStyle name="_пр 5 тариф RAB_INVEST.EE.PLAN.4.78(v0.3)" xfId="434"/>
    <cellStyle name="_пр 5 тариф RAB_INVEST.EE.PLAN.4.78(v1.0)" xfId="435"/>
    <cellStyle name="_пр 5 тариф RAB_INVEST.EE.PLAN.4.78(v1.0)_PASSPORT.TEPLO.PROIZV(v2.0)" xfId="436"/>
    <cellStyle name="_пр 5 тариф RAB_INVEST.EE.PLAN.4.78(v1.0)_PASSPORT.TEPLO.PROIZV(v2.0)_INDEX.STATION.2013(v1.0)_патч до 1.1" xfId="437"/>
    <cellStyle name="_пр 5 тариф RAB_INVEST.EE.PLAN.4.78(v1.0)_PASSPORT.TEPLO.PROIZV(v2.0)_TEPLO.PREDEL.2013(v2.0)" xfId="438"/>
    <cellStyle name="_пр 5 тариф RAB_INVEST.PLAN.4.78(v0.1)" xfId="439"/>
    <cellStyle name="_пр 5 тариф RAB_INVEST.WARM.PLAN.4.78(v0.1)" xfId="440"/>
    <cellStyle name="_пр 5 тариф RAB_INVEST_WARM_PLAN" xfId="441"/>
    <cellStyle name="_пр 5 тариф RAB_NADB.JNVLP.APTEKA.2012(v1.0)_21_02_12" xfId="442"/>
    <cellStyle name="_пр 5 тариф RAB_NADB.JNVLS.APTEKA.2011(v1.3.3)" xfId="443"/>
    <cellStyle name="_пр 5 тариф RAB_NADB.JNVLS.APTEKA.2011(v1.3.3)_46TE.2011(v1.0)" xfId="444"/>
    <cellStyle name="_пр 5 тариф RAB_NADB.JNVLS.APTEKA.2011(v1.3.3)_INDEX.STATION.2012(v1.0)_" xfId="445"/>
    <cellStyle name="_пр 5 тариф RAB_NADB.JNVLS.APTEKA.2011(v1.3.3)_INDEX.STATION.2012(v2.0)" xfId="446"/>
    <cellStyle name="_пр 5 тариф RAB_NADB.JNVLS.APTEKA.2011(v1.3.3)_INDEX.STATION.2012(v2.1)" xfId="447"/>
    <cellStyle name="_пр 5 тариф RAB_NADB.JNVLS.APTEKA.2011(v1.3.3)_TEPLO.PREDEL.2012.M(v1.1)_test" xfId="448"/>
    <cellStyle name="_пр 5 тариф RAB_NADB.JNVLS.APTEKA.2011(v1.3.4)" xfId="449"/>
    <cellStyle name="_пр 5 тариф RAB_NADB.JNVLS.APTEKA.2011(v1.3.4)_46TE.2011(v1.0)" xfId="450"/>
    <cellStyle name="_пр 5 тариф RAB_NADB.JNVLS.APTEKA.2011(v1.3.4)_INDEX.STATION.2012(v1.0)_" xfId="451"/>
    <cellStyle name="_пр 5 тариф RAB_NADB.JNVLS.APTEKA.2011(v1.3.4)_INDEX.STATION.2012(v2.0)" xfId="452"/>
    <cellStyle name="_пр 5 тариф RAB_NADB.JNVLS.APTEKA.2011(v1.3.4)_INDEX.STATION.2012(v2.1)" xfId="453"/>
    <cellStyle name="_пр 5 тариф RAB_NADB.JNVLS.APTEKA.2011(v1.3.4)_TEPLO.PREDEL.2012.M(v1.1)_test" xfId="454"/>
    <cellStyle name="_пр 5 тариф RAB_PASSPORT.TEPLO.PROIZV(v2.1)" xfId="455"/>
    <cellStyle name="_пр 5 тариф RAB_PASSPORT.TEPLO.SETI(v0.7)" xfId="456"/>
    <cellStyle name="_пр 5 тариф RAB_PASSPORT.TEPLO.SETI(v1.0)" xfId="457"/>
    <cellStyle name="_пр 5 тариф RAB_PR.PROG.WARM.NOTCOMBI.2012.2.16_v1.4(04.04.11) " xfId="458"/>
    <cellStyle name="_пр 5 тариф RAB_PREDEL.JKH.UTV.2011(v1.0.1)" xfId="459"/>
    <cellStyle name="_пр 5 тариф RAB_PREDEL.JKH.UTV.2011(v1.0.1)_46TE.2011(v1.0)" xfId="460"/>
    <cellStyle name="_пр 5 тариф RAB_PREDEL.JKH.UTV.2011(v1.0.1)_INDEX.STATION.2012(v1.0)_" xfId="461"/>
    <cellStyle name="_пр 5 тариф RAB_PREDEL.JKH.UTV.2011(v1.0.1)_INDEX.STATION.2012(v2.0)" xfId="462"/>
    <cellStyle name="_пр 5 тариф RAB_PREDEL.JKH.UTV.2011(v1.0.1)_INDEX.STATION.2012(v2.1)" xfId="463"/>
    <cellStyle name="_пр 5 тариф RAB_PREDEL.JKH.UTV.2011(v1.0.1)_TEPLO.PREDEL.2012.M(v1.1)_test" xfId="464"/>
    <cellStyle name="_пр 5 тариф RAB_PREDEL.JKH.UTV.2011(v1.1)" xfId="465"/>
    <cellStyle name="_пр 5 тариф RAB_REP.BLR.2012(v1.0)" xfId="466"/>
    <cellStyle name="_пр 5 тариф RAB_TEPLO.PREDEL.2012.M(v1.1)" xfId="467"/>
    <cellStyle name="_пр 5 тариф RAB_TEPLO.PREDEL.2013(v2.0)" xfId="468"/>
    <cellStyle name="_пр 5 тариф RAB_TEST.TEMPLATE" xfId="469"/>
    <cellStyle name="_пр 5 тариф RAB_UPDATE.46EE.2011.TO.1.1" xfId="470"/>
    <cellStyle name="_пр 5 тариф RAB_UPDATE.46TE.2011.TO.1.1" xfId="471"/>
    <cellStyle name="_пр 5 тариф RAB_UPDATE.46TE.2011.TO.1.2" xfId="472"/>
    <cellStyle name="_пр 5 тариф RAB_UPDATE.BALANCE.WARM.2011YEAR.TO.1.1" xfId="473"/>
    <cellStyle name="_пр 5 тариф RAB_UPDATE.BALANCE.WARM.2011YEAR.TO.1.1_46TE.2011(v1.0)" xfId="474"/>
    <cellStyle name="_пр 5 тариф RAB_UPDATE.BALANCE.WARM.2011YEAR.TO.1.1_INDEX.STATION.2012(v1.0)_" xfId="475"/>
    <cellStyle name="_пр 5 тариф RAB_UPDATE.BALANCE.WARM.2011YEAR.TO.1.1_INDEX.STATION.2012(v2.0)" xfId="476"/>
    <cellStyle name="_пр 5 тариф RAB_UPDATE.BALANCE.WARM.2011YEAR.TO.1.1_INDEX.STATION.2012(v2.1)" xfId="477"/>
    <cellStyle name="_пр 5 тариф RAB_UPDATE.BALANCE.WARM.2011YEAR.TO.1.1_OREP.KU.2011.MONTHLY.02(v1.1)" xfId="478"/>
    <cellStyle name="_пр 5 тариф RAB_UPDATE.BALANCE.WARM.2011YEAR.TO.1.1_TEPLO.PREDEL.2012.M(v1.1)_test" xfId="479"/>
    <cellStyle name="_пр 5 тариф RAB_UPDATE.NADB.JNVLS.APTEKA.2011.TO.1.3.4" xfId="480"/>
    <cellStyle name="_пр 5 тариф RAB_Книга2_PR.PROG.WARM.NOTCOMBI.2012.2.16_v1.4(04.04.11) " xfId="481"/>
    <cellStyle name="_пр 5 тариф RAB_Тариф 2013 Архангельск для агентства" xfId="482"/>
    <cellStyle name="_пр 5 тариф RAB_Тариф 2014 уч. Шипицыно газ" xfId="483"/>
    <cellStyle name="_пр 6 финпроекция" xfId="484"/>
    <cellStyle name="_пр 6 финпроекция_Расче тарифа на тэ 2014 Мезенский АрхоблЭнерго" xfId="485"/>
    <cellStyle name="_пр 6 финпроекция_тарифы по ТЭ на 2014 год Соловки исправ." xfId="486"/>
    <cellStyle name="_Предожение _ДБП_2009 г ( согласованные БП)  (2)" xfId="487"/>
    <cellStyle name="_Предожение _ДБП_2009 г ( согласованные БП)  (2)_Новая инструкция1_фст" xfId="488"/>
    <cellStyle name="_Предожение _ДБП_2009 г ( согласованные БП)  (2)_Расче тарифа на тэ 2014 Мезенский АрхоблЭнерго" xfId="489"/>
    <cellStyle name="_Предожение _ДБП_2009 г ( согласованные БП)  (2)_Тариф тепло Мезень для АТЦ" xfId="490"/>
    <cellStyle name="_Предожение _ДБП_2009 г ( согласованные БП)  (2)_тарифы по ТЭ на 2014 год Соловки исправ." xfId="491"/>
    <cellStyle name="_Прил1-1 (МГИ) (Дубинину) 22 01 07" xfId="492"/>
    <cellStyle name="_Прил1-1 (МГИ) (Дубинину) 22 01 07_Расче тарифа на тэ 2014 Мезенский АрхоблЭнерго" xfId="493"/>
    <cellStyle name="_Прил1-1 (МГИ) (Дубинину) 22 01 07_тарифы по ТЭ на 2014 год Соловки исправ." xfId="494"/>
    <cellStyle name="_Приложение 2 0806 факт" xfId="495"/>
    <cellStyle name="_Приложение МТС-3-КС" xfId="496"/>
    <cellStyle name="_Приложение МТС-3-КС_Новая инструкция1_фст" xfId="497"/>
    <cellStyle name="_Приложение МТС-3-КС_Расче тарифа на тэ 2014 Мезенский АрхоблЭнерго" xfId="498"/>
    <cellStyle name="_Приложение МТС-3-КС_Тариф тепло Мезень для АТЦ" xfId="499"/>
    <cellStyle name="_Приложение МТС-3-КС_тарифы по ТЭ на 2014 год Соловки исправ." xfId="500"/>
    <cellStyle name="_Приложение-МТС--2-1" xfId="501"/>
    <cellStyle name="_Приложение-МТС--2-1_Новая инструкция1_фст" xfId="502"/>
    <cellStyle name="_Приложение-МТС--2-1_Расче тарифа на тэ 2014 Мезенский АрхоблЭнерго" xfId="503"/>
    <cellStyle name="_Приложение-МТС--2-1_Тариф тепло Мезень для АТЦ" xfId="504"/>
    <cellStyle name="_Приложение-МТС--2-1_тарифы по ТЭ на 2014 год Соловки исправ." xfId="505"/>
    <cellStyle name="_Программа СО 7-09 для СД от 29 марта" xfId="506"/>
    <cellStyle name="_Программа СО 7-09 для СД от 29 марта_Расче тарифа на тэ 2014 Мезенский АрхоблЭнерго" xfId="507"/>
    <cellStyle name="_Программа СО 7-09 для СД от 29 марта_тарифы по ТЭ на 2014 год Соловки исправ." xfId="508"/>
    <cellStyle name="_Расчет RAB_22072008" xfId="509"/>
    <cellStyle name="_Расчет RAB_22072008 2" xfId="510"/>
    <cellStyle name="_Расчет RAB_22072008 2_OREP.KU.2011.MONTHLY.02(v0.1)" xfId="511"/>
    <cellStyle name="_Расчет RAB_22072008 2_OREP.KU.2011.MONTHLY.02(v0.4)" xfId="512"/>
    <cellStyle name="_Расчет RAB_22072008 2_OREP.KU.2011.MONTHLY.11(v1.4)" xfId="513"/>
    <cellStyle name="_Расчет RAB_22072008 2_UPDATE.OREP.KU.2011.MONTHLY.02.TO.1.2" xfId="514"/>
    <cellStyle name="_Расчет RAB_22072008_46EE.2011(v1.0)" xfId="515"/>
    <cellStyle name="_Расчет RAB_22072008_46EE.2011(v1.0)_46TE.2011(v1.0)" xfId="516"/>
    <cellStyle name="_Расчет RAB_22072008_46EE.2011(v1.0)_INDEX.STATION.2012(v1.0)_" xfId="517"/>
    <cellStyle name="_Расчет RAB_22072008_46EE.2011(v1.0)_INDEX.STATION.2012(v2.0)" xfId="518"/>
    <cellStyle name="_Расчет RAB_22072008_46EE.2011(v1.0)_INDEX.STATION.2012(v2.1)" xfId="519"/>
    <cellStyle name="_Расчет RAB_22072008_46EE.2011(v1.0)_TEPLO.PREDEL.2012.M(v1.1)_test" xfId="520"/>
    <cellStyle name="_Расчет RAB_22072008_46EE.2011(v1.2)" xfId="521"/>
    <cellStyle name="_Расчет RAB_22072008_46EP.2011(v2.0)" xfId="522"/>
    <cellStyle name="_Расчет RAB_22072008_46EP.2012(v0.1)" xfId="523"/>
    <cellStyle name="_Расчет RAB_22072008_46TE.2011(v1.0)" xfId="524"/>
    <cellStyle name="_Расчет RAB_22072008_4DNS.UPDATE.EXAMPLE" xfId="525"/>
    <cellStyle name="_Расчет RAB_22072008_ARMRAZR" xfId="526"/>
    <cellStyle name="_Расчет RAB_22072008_BALANCE.WARM.2010.FACT(v1.0)" xfId="527"/>
    <cellStyle name="_Расчет RAB_22072008_BALANCE.WARM.2010.PLAN" xfId="528"/>
    <cellStyle name="_Расчет RAB_22072008_BALANCE.WARM.2011YEAR(v0.7)" xfId="529"/>
    <cellStyle name="_Расчет RAB_22072008_BALANCE.WARM.2011YEAR.NEW.UPDATE.SCHEME" xfId="530"/>
    <cellStyle name="_Расчет RAB_22072008_CALC.NORMATIV.KU(v0.2)" xfId="531"/>
    <cellStyle name="_Расчет RAB_22072008_EE.2REK.P2011.4.78(v0.3)" xfId="532"/>
    <cellStyle name="_Расчет RAB_22072008_FORM3.1.2013(v0.2)" xfId="533"/>
    <cellStyle name="_Расчет RAB_22072008_FORM3.2013(v1.0)" xfId="534"/>
    <cellStyle name="_Расчет RAB_22072008_FORM3.REG(v1.0)" xfId="535"/>
    <cellStyle name="_Расчет RAB_22072008_FORM910.2012(v1.1)" xfId="536"/>
    <cellStyle name="_Расчет RAB_22072008_INDEX.STATION.2012(v2.1)" xfId="537"/>
    <cellStyle name="_Расчет RAB_22072008_INDEX.STATION.2013(v1.0)_патч до 1.1" xfId="538"/>
    <cellStyle name="_Расчет RAB_22072008_INVEST.EE.PLAN.4.78(v0.1)" xfId="539"/>
    <cellStyle name="_Расчет RAB_22072008_INVEST.EE.PLAN.4.78(v0.3)" xfId="540"/>
    <cellStyle name="_Расчет RAB_22072008_INVEST.EE.PLAN.4.78(v1.0)" xfId="541"/>
    <cellStyle name="_Расчет RAB_22072008_INVEST.EE.PLAN.4.78(v1.0)_PASSPORT.TEPLO.PROIZV(v2.0)" xfId="542"/>
    <cellStyle name="_Расчет RAB_22072008_INVEST.EE.PLAN.4.78(v1.0)_PASSPORT.TEPLO.PROIZV(v2.0)_INDEX.STATION.2013(v1.0)_патч до 1.1" xfId="543"/>
    <cellStyle name="_Расчет RAB_22072008_INVEST.EE.PLAN.4.78(v1.0)_PASSPORT.TEPLO.PROIZV(v2.0)_TEPLO.PREDEL.2013(v2.0)" xfId="544"/>
    <cellStyle name="_Расчет RAB_22072008_INVEST.PLAN.4.78(v0.1)" xfId="545"/>
    <cellStyle name="_Расчет RAB_22072008_INVEST.WARM.PLAN.4.78(v0.1)" xfId="546"/>
    <cellStyle name="_Расчет RAB_22072008_INVEST_WARM_PLAN" xfId="547"/>
    <cellStyle name="_Расчет RAB_22072008_NADB.JNVLP.APTEKA.2012(v1.0)_21_02_12" xfId="548"/>
    <cellStyle name="_Расчет RAB_22072008_NADB.JNVLS.APTEKA.2011(v1.3.3)" xfId="549"/>
    <cellStyle name="_Расчет RAB_22072008_NADB.JNVLS.APTEKA.2011(v1.3.3)_46TE.2011(v1.0)" xfId="550"/>
    <cellStyle name="_Расчет RAB_22072008_NADB.JNVLS.APTEKA.2011(v1.3.3)_INDEX.STATION.2012(v1.0)_" xfId="551"/>
    <cellStyle name="_Расчет RAB_22072008_NADB.JNVLS.APTEKA.2011(v1.3.3)_INDEX.STATION.2012(v2.0)" xfId="552"/>
    <cellStyle name="_Расчет RAB_22072008_NADB.JNVLS.APTEKA.2011(v1.3.3)_INDEX.STATION.2012(v2.1)" xfId="553"/>
    <cellStyle name="_Расчет RAB_22072008_NADB.JNVLS.APTEKA.2011(v1.3.3)_TEPLO.PREDEL.2012.M(v1.1)_test" xfId="554"/>
    <cellStyle name="_Расчет RAB_22072008_NADB.JNVLS.APTEKA.2011(v1.3.4)" xfId="555"/>
    <cellStyle name="_Расчет RAB_22072008_NADB.JNVLS.APTEKA.2011(v1.3.4)_46TE.2011(v1.0)" xfId="556"/>
    <cellStyle name="_Расчет RAB_22072008_NADB.JNVLS.APTEKA.2011(v1.3.4)_INDEX.STATION.2012(v1.0)_" xfId="557"/>
    <cellStyle name="_Расчет RAB_22072008_NADB.JNVLS.APTEKA.2011(v1.3.4)_INDEX.STATION.2012(v2.0)" xfId="558"/>
    <cellStyle name="_Расчет RAB_22072008_NADB.JNVLS.APTEKA.2011(v1.3.4)_INDEX.STATION.2012(v2.1)" xfId="559"/>
    <cellStyle name="_Расчет RAB_22072008_NADB.JNVLS.APTEKA.2011(v1.3.4)_TEPLO.PREDEL.2012.M(v1.1)_test" xfId="560"/>
    <cellStyle name="_Расчет RAB_22072008_PASSPORT.TEPLO.PROIZV(v2.1)" xfId="561"/>
    <cellStyle name="_Расчет RAB_22072008_PASSPORT.TEPLO.SETI(v0.7)" xfId="562"/>
    <cellStyle name="_Расчет RAB_22072008_PASSPORT.TEPLO.SETI(v1.0)" xfId="563"/>
    <cellStyle name="_Расчет RAB_22072008_PR.PROG.WARM.NOTCOMBI.2012.2.16_v1.4(04.04.11) " xfId="564"/>
    <cellStyle name="_Расчет RAB_22072008_PREDEL.JKH.UTV.2011(v1.0.1)" xfId="565"/>
    <cellStyle name="_Расчет RAB_22072008_PREDEL.JKH.UTV.2011(v1.0.1)_46TE.2011(v1.0)" xfId="566"/>
    <cellStyle name="_Расчет RAB_22072008_PREDEL.JKH.UTV.2011(v1.0.1)_INDEX.STATION.2012(v1.0)_" xfId="567"/>
    <cellStyle name="_Расчет RAB_22072008_PREDEL.JKH.UTV.2011(v1.0.1)_INDEX.STATION.2012(v2.0)" xfId="568"/>
    <cellStyle name="_Расчет RAB_22072008_PREDEL.JKH.UTV.2011(v1.0.1)_INDEX.STATION.2012(v2.1)" xfId="569"/>
    <cellStyle name="_Расчет RAB_22072008_PREDEL.JKH.UTV.2011(v1.0.1)_TEPLO.PREDEL.2012.M(v1.1)_test" xfId="570"/>
    <cellStyle name="_Расчет RAB_22072008_PREDEL.JKH.UTV.2011(v1.1)" xfId="571"/>
    <cellStyle name="_Расчет RAB_22072008_REP.BLR.2012(v1.0)" xfId="572"/>
    <cellStyle name="_Расчет RAB_22072008_TEPLO.PREDEL.2012.M(v1.1)" xfId="573"/>
    <cellStyle name="_Расчет RAB_22072008_TEPLO.PREDEL.2013(v2.0)" xfId="574"/>
    <cellStyle name="_Расчет RAB_22072008_TEST.TEMPLATE" xfId="575"/>
    <cellStyle name="_Расчет RAB_22072008_UPDATE.46EE.2011.TO.1.1" xfId="576"/>
    <cellStyle name="_Расчет RAB_22072008_UPDATE.46TE.2011.TO.1.1" xfId="577"/>
    <cellStyle name="_Расчет RAB_22072008_UPDATE.46TE.2011.TO.1.2" xfId="578"/>
    <cellStyle name="_Расчет RAB_22072008_UPDATE.BALANCE.WARM.2011YEAR.TO.1.1" xfId="579"/>
    <cellStyle name="_Расчет RAB_22072008_UPDATE.BALANCE.WARM.2011YEAR.TO.1.1_46TE.2011(v1.0)" xfId="580"/>
    <cellStyle name="_Расчет RAB_22072008_UPDATE.BALANCE.WARM.2011YEAR.TO.1.1_INDEX.STATION.2012(v1.0)_" xfId="581"/>
    <cellStyle name="_Расчет RAB_22072008_UPDATE.BALANCE.WARM.2011YEAR.TO.1.1_INDEX.STATION.2012(v2.0)" xfId="582"/>
    <cellStyle name="_Расчет RAB_22072008_UPDATE.BALANCE.WARM.2011YEAR.TO.1.1_INDEX.STATION.2012(v2.1)" xfId="583"/>
    <cellStyle name="_Расчет RAB_22072008_UPDATE.BALANCE.WARM.2011YEAR.TO.1.1_OREP.KU.2011.MONTHLY.02(v1.1)" xfId="584"/>
    <cellStyle name="_Расчет RAB_22072008_UPDATE.BALANCE.WARM.2011YEAR.TO.1.1_TEPLO.PREDEL.2012.M(v1.1)_test" xfId="585"/>
    <cellStyle name="_Расчет RAB_22072008_UPDATE.NADB.JNVLS.APTEKA.2011.TO.1.3.4" xfId="586"/>
    <cellStyle name="_Расчет RAB_22072008_Книга2_PR.PROG.WARM.NOTCOMBI.2012.2.16_v1.4(04.04.11) " xfId="587"/>
    <cellStyle name="_Расчет RAB_22072008_Тариф 2013 Архангельск для агентства" xfId="588"/>
    <cellStyle name="_Расчет RAB_22072008_Тариф 2014 уч. Шипицыно газ" xfId="589"/>
    <cellStyle name="_Расчет RAB_Лен и МОЭСК_с 2010 года_14.04.2009_со сглаж_version 3.0_без ФСК" xfId="590"/>
    <cellStyle name="_Расчет RAB_Лен и МОЭСК_с 2010 года_14.04.2009_со сглаж_version 3.0_без ФСК 2" xfId="591"/>
    <cellStyle name="_Расчет RAB_Лен и МОЭСК_с 2010 года_14.04.2009_со сглаж_version 3.0_без ФСК 2_OREP.KU.2011.MONTHLY.02(v0.1)" xfId="592"/>
    <cellStyle name="_Расчет RAB_Лен и МОЭСК_с 2010 года_14.04.2009_со сглаж_version 3.0_без ФСК 2_OREP.KU.2011.MONTHLY.02(v0.4)" xfId="593"/>
    <cellStyle name="_Расчет RAB_Лен и МОЭСК_с 2010 года_14.04.2009_со сглаж_version 3.0_без ФСК 2_OREP.KU.2011.MONTHLY.11(v1.4)" xfId="594"/>
    <cellStyle name="_Расчет RAB_Лен и МОЭСК_с 2010 года_14.04.2009_со сглаж_version 3.0_без ФСК 2_UPDATE.OREP.KU.2011.MONTHLY.02.TO.1.2" xfId="595"/>
    <cellStyle name="_Расчет RAB_Лен и МОЭСК_с 2010 года_14.04.2009_со сглаж_version 3.0_без ФСК_46EE.2011(v1.0)" xfId="596"/>
    <cellStyle name="_Расчет RAB_Лен и МОЭСК_с 2010 года_14.04.2009_со сглаж_version 3.0_без ФСК_46EE.2011(v1.0)_46TE.2011(v1.0)" xfId="597"/>
    <cellStyle name="_Расчет RAB_Лен и МОЭСК_с 2010 года_14.04.2009_со сглаж_version 3.0_без ФСК_46EE.2011(v1.0)_INDEX.STATION.2012(v1.0)_" xfId="598"/>
    <cellStyle name="_Расчет RAB_Лен и МОЭСК_с 2010 года_14.04.2009_со сглаж_version 3.0_без ФСК_46EE.2011(v1.0)_INDEX.STATION.2012(v2.0)" xfId="599"/>
    <cellStyle name="_Расчет RAB_Лен и МОЭСК_с 2010 года_14.04.2009_со сглаж_version 3.0_без ФСК_46EE.2011(v1.0)_INDEX.STATION.2012(v2.1)" xfId="600"/>
    <cellStyle name="_Расчет RAB_Лен и МОЭСК_с 2010 года_14.04.2009_со сглаж_version 3.0_без ФСК_46EE.2011(v1.0)_TEPLO.PREDEL.2012.M(v1.1)_test" xfId="601"/>
    <cellStyle name="_Расчет RAB_Лен и МОЭСК_с 2010 года_14.04.2009_со сглаж_version 3.0_без ФСК_46EE.2011(v1.2)" xfId="602"/>
    <cellStyle name="_Расчет RAB_Лен и МОЭСК_с 2010 года_14.04.2009_со сглаж_version 3.0_без ФСК_46EP.2011(v2.0)" xfId="603"/>
    <cellStyle name="_Расчет RAB_Лен и МОЭСК_с 2010 года_14.04.2009_со сглаж_version 3.0_без ФСК_46EP.2012(v0.1)" xfId="604"/>
    <cellStyle name="_Расчет RAB_Лен и МОЭСК_с 2010 года_14.04.2009_со сглаж_version 3.0_без ФСК_46TE.2011(v1.0)" xfId="605"/>
    <cellStyle name="_Расчет RAB_Лен и МОЭСК_с 2010 года_14.04.2009_со сглаж_version 3.0_без ФСК_4DNS.UPDATE.EXAMPLE" xfId="606"/>
    <cellStyle name="_Расчет RAB_Лен и МОЭСК_с 2010 года_14.04.2009_со сглаж_version 3.0_без ФСК_ARMRAZR" xfId="607"/>
    <cellStyle name="_Расчет RAB_Лен и МОЭСК_с 2010 года_14.04.2009_со сглаж_version 3.0_без ФСК_BALANCE.WARM.2010.FACT(v1.0)" xfId="608"/>
    <cellStyle name="_Расчет RAB_Лен и МОЭСК_с 2010 года_14.04.2009_со сглаж_version 3.0_без ФСК_BALANCE.WARM.2010.PLAN" xfId="609"/>
    <cellStyle name="_Расчет RAB_Лен и МОЭСК_с 2010 года_14.04.2009_со сглаж_version 3.0_без ФСК_BALANCE.WARM.2011YEAR(v0.7)" xfId="610"/>
    <cellStyle name="_Расчет RAB_Лен и МОЭСК_с 2010 года_14.04.2009_со сглаж_version 3.0_без ФСК_BALANCE.WARM.2011YEAR.NEW.UPDATE.SCHEME" xfId="611"/>
    <cellStyle name="_Расчет RAB_Лен и МОЭСК_с 2010 года_14.04.2009_со сглаж_version 3.0_без ФСК_CALC.NORMATIV.KU(v0.2)" xfId="612"/>
    <cellStyle name="_Расчет RAB_Лен и МОЭСК_с 2010 года_14.04.2009_со сглаж_version 3.0_без ФСК_EE.2REK.P2011.4.78(v0.3)" xfId="613"/>
    <cellStyle name="_Расчет RAB_Лен и МОЭСК_с 2010 года_14.04.2009_со сглаж_version 3.0_без ФСК_FORM3.1.2013(v0.2)" xfId="614"/>
    <cellStyle name="_Расчет RAB_Лен и МОЭСК_с 2010 года_14.04.2009_со сглаж_version 3.0_без ФСК_FORM3.2013(v1.0)" xfId="615"/>
    <cellStyle name="_Расчет RAB_Лен и МОЭСК_с 2010 года_14.04.2009_со сглаж_version 3.0_без ФСК_FORM3.REG(v1.0)" xfId="616"/>
    <cellStyle name="_Расчет RAB_Лен и МОЭСК_с 2010 года_14.04.2009_со сглаж_version 3.0_без ФСК_FORM910.2012(v1.1)" xfId="617"/>
    <cellStyle name="_Расчет RAB_Лен и МОЭСК_с 2010 года_14.04.2009_со сглаж_version 3.0_без ФСК_INDEX.STATION.2012(v2.1)" xfId="618"/>
    <cellStyle name="_Расчет RAB_Лен и МОЭСК_с 2010 года_14.04.2009_со сглаж_version 3.0_без ФСК_INDEX.STATION.2013(v1.0)_патч до 1.1" xfId="619"/>
    <cellStyle name="_Расчет RAB_Лен и МОЭСК_с 2010 года_14.04.2009_со сглаж_version 3.0_без ФСК_INVEST.EE.PLAN.4.78(v0.1)" xfId="620"/>
    <cellStyle name="_Расчет RAB_Лен и МОЭСК_с 2010 года_14.04.2009_со сглаж_version 3.0_без ФСК_INVEST.EE.PLAN.4.78(v0.3)" xfId="621"/>
    <cellStyle name="_Расчет RAB_Лен и МОЭСК_с 2010 года_14.04.2009_со сглаж_version 3.0_без ФСК_INVEST.EE.PLAN.4.78(v1.0)" xfId="622"/>
    <cellStyle name="_Расчет RAB_Лен и МОЭСК_с 2010 года_14.04.2009_со сглаж_version 3.0_без ФСК_INVEST.EE.PLAN.4.78(v1.0)_PASSPORT.TEPLO.PROIZV(v2.0)" xfId="623"/>
    <cellStyle name="_Расчет RAB_Лен и МОЭСК_с 2010 года_14.04.2009_со сглаж_version 3.0_без ФСК_INVEST.EE.PLAN.4.78(v1.0)_PASSPORT.TEPLO.PROIZV(v2.0)_INDEX.STATION.2013(v1.0)_патч до 1.1" xfId="624"/>
    <cellStyle name="_Расчет RAB_Лен и МОЭСК_с 2010 года_14.04.2009_со сглаж_version 3.0_без ФСК_INVEST.EE.PLAN.4.78(v1.0)_PASSPORT.TEPLO.PROIZV(v2.0)_TEPLO.PREDEL.2013(v2.0)" xfId="625"/>
    <cellStyle name="_Расчет RAB_Лен и МОЭСК_с 2010 года_14.04.2009_со сглаж_version 3.0_без ФСК_INVEST.PLAN.4.78(v0.1)" xfId="626"/>
    <cellStyle name="_Расчет RAB_Лен и МОЭСК_с 2010 года_14.04.2009_со сглаж_version 3.0_без ФСК_INVEST.WARM.PLAN.4.78(v0.1)" xfId="627"/>
    <cellStyle name="_Расчет RAB_Лен и МОЭСК_с 2010 года_14.04.2009_со сглаж_version 3.0_без ФСК_INVEST_WARM_PLAN" xfId="628"/>
    <cellStyle name="_Расчет RAB_Лен и МОЭСК_с 2010 года_14.04.2009_со сглаж_version 3.0_без ФСК_NADB.JNVLP.APTEKA.2012(v1.0)_21_02_12" xfId="629"/>
    <cellStyle name="_Расчет RAB_Лен и МОЭСК_с 2010 года_14.04.2009_со сглаж_version 3.0_без ФСК_NADB.JNVLS.APTEKA.2011(v1.3.3)" xfId="630"/>
    <cellStyle name="_Расчет RAB_Лен и МОЭСК_с 2010 года_14.04.2009_со сглаж_version 3.0_без ФСК_NADB.JNVLS.APTEKA.2011(v1.3.3)_46TE.2011(v1.0)" xfId="631"/>
    <cellStyle name="_Расчет RAB_Лен и МОЭСК_с 2010 года_14.04.2009_со сглаж_version 3.0_без ФСК_NADB.JNVLS.APTEKA.2011(v1.3.3)_INDEX.STATION.2012(v1.0)_" xfId="632"/>
    <cellStyle name="_Расчет RAB_Лен и МОЭСК_с 2010 года_14.04.2009_со сглаж_version 3.0_без ФСК_NADB.JNVLS.APTEKA.2011(v1.3.3)_INDEX.STATION.2012(v2.0)" xfId="633"/>
    <cellStyle name="_Расчет RAB_Лен и МОЭСК_с 2010 года_14.04.2009_со сглаж_version 3.0_без ФСК_NADB.JNVLS.APTEKA.2011(v1.3.3)_INDEX.STATION.2012(v2.1)" xfId="634"/>
    <cellStyle name="_Расчет RAB_Лен и МОЭСК_с 2010 года_14.04.2009_со сглаж_version 3.0_без ФСК_NADB.JNVLS.APTEKA.2011(v1.3.3)_TEPLO.PREDEL.2012.M(v1.1)_test" xfId="635"/>
    <cellStyle name="_Расчет RAB_Лен и МОЭСК_с 2010 года_14.04.2009_со сглаж_version 3.0_без ФСК_NADB.JNVLS.APTEKA.2011(v1.3.4)" xfId="636"/>
    <cellStyle name="_Расчет RAB_Лен и МОЭСК_с 2010 года_14.04.2009_со сглаж_version 3.0_без ФСК_NADB.JNVLS.APTEKA.2011(v1.3.4)_46TE.2011(v1.0)" xfId="637"/>
    <cellStyle name="_Расчет RAB_Лен и МОЭСК_с 2010 года_14.04.2009_со сглаж_version 3.0_без ФСК_NADB.JNVLS.APTEKA.2011(v1.3.4)_INDEX.STATION.2012(v1.0)_" xfId="638"/>
    <cellStyle name="_Расчет RAB_Лен и МОЭСК_с 2010 года_14.04.2009_со сглаж_version 3.0_без ФСК_NADB.JNVLS.APTEKA.2011(v1.3.4)_INDEX.STATION.2012(v2.0)" xfId="639"/>
    <cellStyle name="_Расчет RAB_Лен и МОЭСК_с 2010 года_14.04.2009_со сглаж_version 3.0_без ФСК_NADB.JNVLS.APTEKA.2011(v1.3.4)_INDEX.STATION.2012(v2.1)" xfId="640"/>
    <cellStyle name="_Расчет RAB_Лен и МОЭСК_с 2010 года_14.04.2009_со сглаж_version 3.0_без ФСК_NADB.JNVLS.APTEKA.2011(v1.3.4)_TEPLO.PREDEL.2012.M(v1.1)_test" xfId="641"/>
    <cellStyle name="_Расчет RAB_Лен и МОЭСК_с 2010 года_14.04.2009_со сглаж_version 3.0_без ФСК_PASSPORT.TEPLO.PROIZV(v2.1)" xfId="642"/>
    <cellStyle name="_Расчет RAB_Лен и МОЭСК_с 2010 года_14.04.2009_со сглаж_version 3.0_без ФСК_PASSPORT.TEPLO.SETI(v0.7)" xfId="643"/>
    <cellStyle name="_Расчет RAB_Лен и МОЭСК_с 2010 года_14.04.2009_со сглаж_version 3.0_без ФСК_PASSPORT.TEPLO.SETI(v1.0)" xfId="644"/>
    <cellStyle name="_Расчет RAB_Лен и МОЭСК_с 2010 года_14.04.2009_со сглаж_version 3.0_без ФСК_PR.PROG.WARM.NOTCOMBI.2012.2.16_v1.4(04.04.11) " xfId="645"/>
    <cellStyle name="_Расчет RAB_Лен и МОЭСК_с 2010 года_14.04.2009_со сглаж_version 3.0_без ФСК_PREDEL.JKH.UTV.2011(v1.0.1)" xfId="646"/>
    <cellStyle name="_Расчет RAB_Лен и МОЭСК_с 2010 года_14.04.2009_со сглаж_version 3.0_без ФСК_PREDEL.JKH.UTV.2011(v1.0.1)_46TE.2011(v1.0)" xfId="647"/>
    <cellStyle name="_Расчет RAB_Лен и МОЭСК_с 2010 года_14.04.2009_со сглаж_version 3.0_без ФСК_PREDEL.JKH.UTV.2011(v1.0.1)_INDEX.STATION.2012(v1.0)_" xfId="648"/>
    <cellStyle name="_Расчет RAB_Лен и МОЭСК_с 2010 года_14.04.2009_со сглаж_version 3.0_без ФСК_PREDEL.JKH.UTV.2011(v1.0.1)_INDEX.STATION.2012(v2.0)" xfId="649"/>
    <cellStyle name="_Расчет RAB_Лен и МОЭСК_с 2010 года_14.04.2009_со сглаж_version 3.0_без ФСК_PREDEL.JKH.UTV.2011(v1.0.1)_INDEX.STATION.2012(v2.1)" xfId="650"/>
    <cellStyle name="_Расчет RAB_Лен и МОЭСК_с 2010 года_14.04.2009_со сглаж_version 3.0_без ФСК_PREDEL.JKH.UTV.2011(v1.0.1)_TEPLO.PREDEL.2012.M(v1.1)_test" xfId="651"/>
    <cellStyle name="_Расчет RAB_Лен и МОЭСК_с 2010 года_14.04.2009_со сглаж_version 3.0_без ФСК_PREDEL.JKH.UTV.2011(v1.1)" xfId="652"/>
    <cellStyle name="_Расчет RAB_Лен и МОЭСК_с 2010 года_14.04.2009_со сглаж_version 3.0_без ФСК_REP.BLR.2012(v1.0)" xfId="653"/>
    <cellStyle name="_Расчет RAB_Лен и МОЭСК_с 2010 года_14.04.2009_со сглаж_version 3.0_без ФСК_TEPLO.PREDEL.2012.M(v1.1)" xfId="654"/>
    <cellStyle name="_Расчет RAB_Лен и МОЭСК_с 2010 года_14.04.2009_со сглаж_version 3.0_без ФСК_TEPLO.PREDEL.2013(v2.0)" xfId="655"/>
    <cellStyle name="_Расчет RAB_Лен и МОЭСК_с 2010 года_14.04.2009_со сглаж_version 3.0_без ФСК_TEST.TEMPLATE" xfId="656"/>
    <cellStyle name="_Расчет RAB_Лен и МОЭСК_с 2010 года_14.04.2009_со сглаж_version 3.0_без ФСК_UPDATE.46EE.2011.TO.1.1" xfId="657"/>
    <cellStyle name="_Расчет RAB_Лен и МОЭСК_с 2010 года_14.04.2009_со сглаж_version 3.0_без ФСК_UPDATE.46TE.2011.TO.1.1" xfId="658"/>
    <cellStyle name="_Расчет RAB_Лен и МОЭСК_с 2010 года_14.04.2009_со сглаж_version 3.0_без ФСК_UPDATE.46TE.2011.TO.1.2" xfId="659"/>
    <cellStyle name="_Расчет RAB_Лен и МОЭСК_с 2010 года_14.04.2009_со сглаж_version 3.0_без ФСК_UPDATE.BALANCE.WARM.2011YEAR.TO.1.1" xfId="660"/>
    <cellStyle name="_Расчет RAB_Лен и МОЭСК_с 2010 года_14.04.2009_со сглаж_version 3.0_без ФСК_UPDATE.BALANCE.WARM.2011YEAR.TO.1.1_46TE.2011(v1.0)" xfId="661"/>
    <cellStyle name="_Расчет RAB_Лен и МОЭСК_с 2010 года_14.04.2009_со сглаж_version 3.0_без ФСК_UPDATE.BALANCE.WARM.2011YEAR.TO.1.1_INDEX.STATION.2012(v1.0)_" xfId="662"/>
    <cellStyle name="_Расчет RAB_Лен и МОЭСК_с 2010 года_14.04.2009_со сглаж_version 3.0_без ФСК_UPDATE.BALANCE.WARM.2011YEAR.TO.1.1_INDEX.STATION.2012(v2.0)" xfId="663"/>
    <cellStyle name="_Расчет RAB_Лен и МОЭСК_с 2010 года_14.04.2009_со сглаж_version 3.0_без ФСК_UPDATE.BALANCE.WARM.2011YEAR.TO.1.1_INDEX.STATION.2012(v2.1)" xfId="664"/>
    <cellStyle name="_Расчет RAB_Лен и МОЭСК_с 2010 года_14.04.2009_со сглаж_version 3.0_без ФСК_UPDATE.BALANCE.WARM.2011YEAR.TO.1.1_OREP.KU.2011.MONTHLY.02(v1.1)" xfId="665"/>
    <cellStyle name="_Расчет RAB_Лен и МОЭСК_с 2010 года_14.04.2009_со сглаж_version 3.0_без ФСК_UPDATE.BALANCE.WARM.2011YEAR.TO.1.1_TEPLO.PREDEL.2012.M(v1.1)_test" xfId="666"/>
    <cellStyle name="_Расчет RAB_Лен и МОЭСК_с 2010 года_14.04.2009_со сглаж_version 3.0_без ФСК_UPDATE.NADB.JNVLS.APTEKA.2011.TO.1.3.4" xfId="667"/>
    <cellStyle name="_Расчет RAB_Лен и МОЭСК_с 2010 года_14.04.2009_со сглаж_version 3.0_без ФСК_Книга2_PR.PROG.WARM.NOTCOMBI.2012.2.16_v1.4(04.04.11) " xfId="668"/>
    <cellStyle name="_Расчет RAB_Лен и МОЭСК_с 2010 года_14.04.2009_со сглаж_version 3.0_без ФСК_Тариф 2013 Архангельск для агентства" xfId="669"/>
    <cellStyle name="_Расчет RAB_Лен и МОЭСК_с 2010 года_14.04.2009_со сглаж_version 3.0_без ФСК_Тариф 2014 уч. Шипицыно газ" xfId="670"/>
    <cellStyle name="_Расчет кредита_RAB 2010-2014  max конечн.20,77" xfId="671"/>
    <cellStyle name="_Расчет кредита_RAB 2010-2014  max конечн.20,77_Расче тарифа на тэ 2014 Мезенский АрхоблЭнерго" xfId="672"/>
    <cellStyle name="_Расчет кредита_RAB 2010-2014  max конечн.20,77_тарифы по ТЭ на 2014 год Соловки исправ." xfId="673"/>
    <cellStyle name="_Расчет на 2008 год" xfId="674"/>
    <cellStyle name="_Расчет на 2009 год" xfId="675"/>
    <cellStyle name="_Расчет ТЕХПД на 2010 год" xfId="676"/>
    <cellStyle name="_Расшифровка по приоритетам_МРСК 2" xfId="677"/>
    <cellStyle name="_Расшифровка по приоритетам_МРСК 2_Расче тарифа на тэ 2014 Мезенский АрхоблЭнерго" xfId="678"/>
    <cellStyle name="_Расшифровка по приоритетам_МРСК 2_тарифы по ТЭ на 2014 год Соловки исправ." xfId="679"/>
    <cellStyle name="_Рем программа СТЭЦ-1тарифы 2010 год" xfId="680"/>
    <cellStyle name="_Сб-macro 2020" xfId="681"/>
    <cellStyle name="_Сб-macro 2020 2" xfId="682"/>
    <cellStyle name="_Свод по ИПР (2)" xfId="683"/>
    <cellStyle name="_Свод по ИПР (2)_Новая инструкция1_фст" xfId="684"/>
    <cellStyle name="_Свод по ИПР (2)_Расче тарифа на тэ 2014 Мезенский АрхоблЭнерго" xfId="685"/>
    <cellStyle name="_Свод по ИПР (2)_Тариф тепло Мезень для АТЦ" xfId="686"/>
    <cellStyle name="_Свод по ИПР (2)_тарифы по ТЭ на 2014 год Соловки исправ." xfId="687"/>
    <cellStyle name="_сводная таблица (2)" xfId="688"/>
    <cellStyle name="_сводная таблица (2)_Расче тарифа на тэ 2014 Мезенский АрхоблЭнерго" xfId="689"/>
    <cellStyle name="_сводная таблица (2)_тарифы по ТЭ на 2014 год Соловки исправ." xfId="690"/>
    <cellStyle name="_СО 2006-2010  Прил1-1 (Дубинину)" xfId="691"/>
    <cellStyle name="_СО 2006-2010  Прил1-1 (Дубинину)_Расче тарифа на тэ 2014 Мезенский АрхоблЭнерго" xfId="692"/>
    <cellStyle name="_СО 2006-2010  Прил1-1 (Дубинину)_тарифы по ТЭ на 2014 год Соловки исправ." xfId="693"/>
    <cellStyle name="_Справочник затрат_ЛХ_20.10.05" xfId="694"/>
    <cellStyle name="_Табл П2-5 (вар18-10-2006)" xfId="695"/>
    <cellStyle name="_Табл П2-5 (вар18-10-2006)_Расче тарифа на тэ 2014 Мезенский АрхоблЭнерго" xfId="696"/>
    <cellStyle name="_Табл П2-5 (вар18-10-2006)_тарифы по ТЭ на 2014 год Соловки исправ." xfId="697"/>
    <cellStyle name="_Табл. 9, ТФБ 2009" xfId="698"/>
    <cellStyle name="_таблицы для расчетов28-04-08_2006-2009_прибыль корр_по ИА" xfId="699"/>
    <cellStyle name="_таблицы для расчетов28-04-08_2006-2009_прибыль корр_по ИА_Новая инструкция1_фст" xfId="700"/>
    <cellStyle name="_таблицы для расчетов28-04-08_2006-2009_прибыль корр_по ИА_Расче тарифа на тэ 2014 Мезенский АрхоблЭнерго" xfId="701"/>
    <cellStyle name="_таблицы для расчетов28-04-08_2006-2009_прибыль корр_по ИА_Тариф тепло Мезень для АТЦ" xfId="702"/>
    <cellStyle name="_таблицы для расчетов28-04-08_2006-2009_прибыль корр_по ИА_тарифы по ТЭ на 2014 год Соловки исправ." xfId="703"/>
    <cellStyle name="_таблицы для расчетов28-04-08_2006-2009с ИА" xfId="704"/>
    <cellStyle name="_таблицы для расчетов28-04-08_2006-2009с ИА_Новая инструкция1_фст" xfId="705"/>
    <cellStyle name="_таблицы для расчетов28-04-08_2006-2009с ИА_Расче тарифа на тэ 2014 Мезенский АрхоблЭнерго" xfId="706"/>
    <cellStyle name="_таблицы для расчетов28-04-08_2006-2009с ИА_Тариф тепло Мезень для АТЦ" xfId="707"/>
    <cellStyle name="_таблицы для расчетов28-04-08_2006-2009с ИА_тарифы по ТЭ на 2014 год Соловки исправ." xfId="708"/>
    <cellStyle name="_Тарифы  СИЗ СП ОД Шапина" xfId="709"/>
    <cellStyle name="_УЕ  свод Псковэнерго" xfId="710"/>
    <cellStyle name="_УЕ  свод Псковэнерго_Расче тарифа на тэ 2014 Мезенский АрхоблЭнерго" xfId="711"/>
    <cellStyle name="_УЕ  свод Псковэнерго_тарифы по ТЭ на 2014 год Соловки исправ." xfId="712"/>
    <cellStyle name="_Условные единицы ПСКОВЭНЕРГО (RAB)" xfId="713"/>
    <cellStyle name="_Условные единицы ПСКОВЭНЕРГО (RAB)_Расче тарифа на тэ 2014 Мезенский АрхоблЭнерго" xfId="714"/>
    <cellStyle name="_Условные единицы ПСКОВЭНЕРГО (RAB)_тарифы по ТЭ на 2014 год Соловки исправ." xfId="715"/>
    <cellStyle name="_Услуги связи_2008_котельные" xfId="716"/>
    <cellStyle name="_Форма 6  РТК.xls(отчет по Адр пр. ЛО)" xfId="717"/>
    <cellStyle name="_Форма 6  РТК.xls(отчет по Адр пр. ЛО)_Новая инструкция1_фст" xfId="718"/>
    <cellStyle name="_Форма 6  РТК.xls(отчет по Адр пр. ЛО)_Расче тарифа на тэ 2014 Мезенский АрхоблЭнерго" xfId="719"/>
    <cellStyle name="_Форма 6  РТК.xls(отчет по Адр пр. ЛО)_Тариф тепло Мезень для АТЦ" xfId="720"/>
    <cellStyle name="_Форма 6  РТК.xls(отчет по Адр пр. ЛО)_тарифы по ТЭ на 2014 год Соловки исправ." xfId="721"/>
    <cellStyle name="_Форма программы ремонтов " xfId="722"/>
    <cellStyle name="_Форма программы ремонтов  2" xfId="723"/>
    <cellStyle name="_Формат разбивки по МРСК_РСК" xfId="724"/>
    <cellStyle name="_Формат разбивки по МРСК_РСК_Новая инструкция1_фст" xfId="725"/>
    <cellStyle name="_Формат разбивки по МРСК_РСК_Расче тарифа на тэ 2014 Мезенский АрхоблЭнерго" xfId="726"/>
    <cellStyle name="_Формат разбивки по МРСК_РСК_Тариф тепло Мезень для АТЦ" xfId="727"/>
    <cellStyle name="_Формат разбивки по МРСК_РСК_тарифы по ТЭ на 2014 год Соловки исправ." xfId="728"/>
    <cellStyle name="_Формат_для Согласования" xfId="729"/>
    <cellStyle name="_Формат_для Согласования_Новая инструкция1_фст" xfId="730"/>
    <cellStyle name="_Формат_для Согласования_Расче тарифа на тэ 2014 Мезенский АрхоблЭнерго" xfId="731"/>
    <cellStyle name="_Формат_для Согласования_Тариф тепло Мезень для АТЦ" xfId="732"/>
    <cellStyle name="_Формат_для Согласования_тарифы по ТЭ на 2014 год Соловки исправ." xfId="733"/>
    <cellStyle name="_ХХХ Прил 2 Формы бюджетных документов 2007" xfId="734"/>
    <cellStyle name="_экон.форм-т ВО 1 с разбивкой" xfId="735"/>
    <cellStyle name="_экон.форм-т ВО 1 с разбивкой_Новая инструкция1_фст" xfId="736"/>
    <cellStyle name="’К‰Э [0.00]" xfId="737"/>
    <cellStyle name="”€ќђќ‘ћ‚›‰" xfId="738"/>
    <cellStyle name="”€љ‘€ђћ‚ђќќ›‰" xfId="739"/>
    <cellStyle name="”ќђќ‘ћ‚›‰" xfId="740"/>
    <cellStyle name="”љ‘ђћ‚ђќќ›‰" xfId="741"/>
    <cellStyle name="„…ќ…†ќ›‰" xfId="742"/>
    <cellStyle name="€’ћѓћ‚›‰" xfId="743"/>
    <cellStyle name="‡ђѓћ‹ћ‚ћљ1" xfId="744"/>
    <cellStyle name="‡ђѓћ‹ћ‚ћљ2" xfId="745"/>
    <cellStyle name="’ћѓћ‚›‰" xfId="746"/>
    <cellStyle name="0,00;0;" xfId="747"/>
    <cellStyle name="0,00;0; 2" xfId="748"/>
    <cellStyle name="0,00;0; 3" xfId="749"/>
    <cellStyle name="0,00;0; 4" xfId="750"/>
    <cellStyle name="1Normal" xfId="751"/>
    <cellStyle name="20% - Accent1" xfId="752"/>
    <cellStyle name="20% - Accent1 2" xfId="753"/>
    <cellStyle name="20% - Accent1 2 2" xfId="754"/>
    <cellStyle name="20% - Accent1 3" xfId="755"/>
    <cellStyle name="20% - Accent1 3 2" xfId="756"/>
    <cellStyle name="20% - Accent1 4" xfId="757"/>
    <cellStyle name="20% - Accent1_46EE.2011(v1.0)" xfId="758"/>
    <cellStyle name="20% - Accent2" xfId="759"/>
    <cellStyle name="20% - Accent2 2" xfId="760"/>
    <cellStyle name="20% - Accent2 2 2" xfId="761"/>
    <cellStyle name="20% - Accent2 3" xfId="762"/>
    <cellStyle name="20% - Accent2 3 2" xfId="763"/>
    <cellStyle name="20% - Accent2 4" xfId="764"/>
    <cellStyle name="20% - Accent2_46EE.2011(v1.0)" xfId="765"/>
    <cellStyle name="20% - Accent3" xfId="766"/>
    <cellStyle name="20% - Accent3 2" xfId="767"/>
    <cellStyle name="20% - Accent3 2 2" xfId="768"/>
    <cellStyle name="20% - Accent3 3" xfId="769"/>
    <cellStyle name="20% - Accent3 3 2" xfId="770"/>
    <cellStyle name="20% - Accent3 4" xfId="771"/>
    <cellStyle name="20% - Accent3_46EE.2011(v1.0)" xfId="772"/>
    <cellStyle name="20% - Accent4" xfId="773"/>
    <cellStyle name="20% - Accent4 2" xfId="774"/>
    <cellStyle name="20% - Accent4 2 2" xfId="775"/>
    <cellStyle name="20% - Accent4 3" xfId="776"/>
    <cellStyle name="20% - Accent4 3 2" xfId="777"/>
    <cellStyle name="20% - Accent4 4" xfId="778"/>
    <cellStyle name="20% - Accent4_46EE.2011(v1.0)" xfId="779"/>
    <cellStyle name="20% - Accent5" xfId="780"/>
    <cellStyle name="20% - Accent5 2" xfId="781"/>
    <cellStyle name="20% - Accent5 2 2" xfId="782"/>
    <cellStyle name="20% - Accent5 3" xfId="783"/>
    <cellStyle name="20% - Accent5 3 2" xfId="784"/>
    <cellStyle name="20% - Accent5 4" xfId="785"/>
    <cellStyle name="20% - Accent5_46EE.2011(v1.0)" xfId="786"/>
    <cellStyle name="20% - Accent6" xfId="787"/>
    <cellStyle name="20% - Accent6 2" xfId="788"/>
    <cellStyle name="20% - Accent6 2 2" xfId="789"/>
    <cellStyle name="20% - Accent6 3" xfId="790"/>
    <cellStyle name="20% - Accent6 3 2" xfId="791"/>
    <cellStyle name="20% - Accent6 4" xfId="792"/>
    <cellStyle name="20% - Accent6_46EE.2011(v1.0)" xfId="793"/>
    <cellStyle name="20% - Акцент1" xfId="794" builtinId="30" customBuiltin="1"/>
    <cellStyle name="20% - Акцент1 10" xfId="795"/>
    <cellStyle name="20% — акцент1 10" xfId="796"/>
    <cellStyle name="20% - Акцент1 10 2" xfId="797"/>
    <cellStyle name="20% - Акцент1 11" xfId="798"/>
    <cellStyle name="20% — акцент1 11" xfId="799"/>
    <cellStyle name="20% - Акцент1 11 2" xfId="800"/>
    <cellStyle name="20% — акцент1 12" xfId="801"/>
    <cellStyle name="20% — акцент1 13" xfId="802"/>
    <cellStyle name="20% — акцент1 14" xfId="803"/>
    <cellStyle name="20% — акцент1 15" xfId="804"/>
    <cellStyle name="20% — акцент1 16" xfId="805"/>
    <cellStyle name="20% — акцент1 17" xfId="806"/>
    <cellStyle name="20% — акцент1 18" xfId="807"/>
    <cellStyle name="20% — акцент1 19" xfId="808"/>
    <cellStyle name="20% - Акцент1 2" xfId="809"/>
    <cellStyle name="20% — акцент1 2" xfId="810"/>
    <cellStyle name="20% - Акцент1 2 10" xfId="811"/>
    <cellStyle name="20% - Акцент1 2 2" xfId="812"/>
    <cellStyle name="20% - Акцент1 2 2 2" xfId="813"/>
    <cellStyle name="20% - Акцент1 2 3" xfId="814"/>
    <cellStyle name="20% - Акцент1 2 3 2" xfId="815"/>
    <cellStyle name="20% - Акцент1 2 3 3" xfId="816"/>
    <cellStyle name="20% - Акцент1 2 4" xfId="817"/>
    <cellStyle name="20% - Акцент1 2 4 2" xfId="818"/>
    <cellStyle name="20% - Акцент1 2 5" xfId="819"/>
    <cellStyle name="20% - Акцент1 2 5 2" xfId="820"/>
    <cellStyle name="20% - Акцент1 2 6" xfId="821"/>
    <cellStyle name="20% - Акцент1 2 6 2" xfId="822"/>
    <cellStyle name="20% - Акцент1 2 7" xfId="823"/>
    <cellStyle name="20% - Акцент1 2 7 2" xfId="824"/>
    <cellStyle name="20% - Акцент1 2 8" xfId="825"/>
    <cellStyle name="20% - Акцент1 2 8 2" xfId="826"/>
    <cellStyle name="20% - Акцент1 2 9" xfId="827"/>
    <cellStyle name="20% - Акцент1 2 9 2" xfId="828"/>
    <cellStyle name="20% - Акцент1 2_46EE.2011(v1.0)" xfId="829"/>
    <cellStyle name="20% — акцент1 20" xfId="830"/>
    <cellStyle name="20% — акцент1 21" xfId="831"/>
    <cellStyle name="20% — акцент1 22" xfId="832"/>
    <cellStyle name="20% — акцент1 23" xfId="833"/>
    <cellStyle name="20% - Акцент1 3" xfId="834"/>
    <cellStyle name="20% — акцент1 3" xfId="835"/>
    <cellStyle name="20% - Акцент1 3 10" xfId="836"/>
    <cellStyle name="20% - Акцент1 3 10 2" xfId="837"/>
    <cellStyle name="20% - Акцент1 3 11" xfId="838"/>
    <cellStyle name="20% - Акцент1 3 12" xfId="839"/>
    <cellStyle name="20% - Акцент1 3 13" xfId="840"/>
    <cellStyle name="20% - Акцент1 3 2" xfId="841"/>
    <cellStyle name="20% - Акцент1 3 2 2" xfId="842"/>
    <cellStyle name="20% - Акцент1 3 2 3" xfId="843"/>
    <cellStyle name="20% - Акцент1 3 3" xfId="844"/>
    <cellStyle name="20% - Акцент1 3 3 2" xfId="845"/>
    <cellStyle name="20% - Акцент1 3 3 3" xfId="846"/>
    <cellStyle name="20% - Акцент1 3 4" xfId="847"/>
    <cellStyle name="20% - Акцент1 3 4 2" xfId="848"/>
    <cellStyle name="20% - Акцент1 3 5" xfId="849"/>
    <cellStyle name="20% - Акцент1 3 5 2" xfId="850"/>
    <cellStyle name="20% - Акцент1 3 6" xfId="851"/>
    <cellStyle name="20% - Акцент1 3 6 2" xfId="852"/>
    <cellStyle name="20% - Акцент1 3 7" xfId="853"/>
    <cellStyle name="20% - Акцент1 3 7 2" xfId="854"/>
    <cellStyle name="20% - Акцент1 3 8" xfId="855"/>
    <cellStyle name="20% - Акцент1 3 8 2" xfId="856"/>
    <cellStyle name="20% - Акцент1 3 9" xfId="857"/>
    <cellStyle name="20% - Акцент1 3 9 2" xfId="858"/>
    <cellStyle name="20% - Акцент1 3_46EE.2011(v1.0)" xfId="859"/>
    <cellStyle name="20% - Акцент1 4" xfId="860"/>
    <cellStyle name="20% — акцент1 4" xfId="861"/>
    <cellStyle name="20% - Акцент1 4 2" xfId="862"/>
    <cellStyle name="20% - Акцент1 4 2 2" xfId="863"/>
    <cellStyle name="20% - Акцент1 4 3" xfId="864"/>
    <cellStyle name="20% - Акцент1 4 3 2" xfId="865"/>
    <cellStyle name="20% - Акцент1 4_46EE.2011(v1.0)" xfId="866"/>
    <cellStyle name="20% - Акцент1 5" xfId="867"/>
    <cellStyle name="20% — акцент1 5" xfId="868"/>
    <cellStyle name="20% - Акцент1 5 2" xfId="869"/>
    <cellStyle name="20% - Акцент1 5 2 2" xfId="870"/>
    <cellStyle name="20% - Акцент1 5 3" xfId="871"/>
    <cellStyle name="20% - Акцент1 5 3 2" xfId="872"/>
    <cellStyle name="20% - Акцент1 5_46EE.2011(v1.0)" xfId="873"/>
    <cellStyle name="20% - Акцент1 6" xfId="874"/>
    <cellStyle name="20% — акцент1 6" xfId="875"/>
    <cellStyle name="20% - Акцент1 6 2" xfId="876"/>
    <cellStyle name="20% - Акцент1 6 2 2" xfId="877"/>
    <cellStyle name="20% - Акцент1 6 3" xfId="878"/>
    <cellStyle name="20% - Акцент1 6 3 2" xfId="879"/>
    <cellStyle name="20% - Акцент1 6_46EE.2011(v1.0)" xfId="880"/>
    <cellStyle name="20% - Акцент1 7" xfId="881"/>
    <cellStyle name="20% — акцент1 7" xfId="882"/>
    <cellStyle name="20% - Акцент1 7 2" xfId="883"/>
    <cellStyle name="20% - Акцент1 7 2 2" xfId="884"/>
    <cellStyle name="20% - Акцент1 7 3" xfId="885"/>
    <cellStyle name="20% - Акцент1 7 3 2" xfId="886"/>
    <cellStyle name="20% - Акцент1 7_46EE.2011(v1.0)" xfId="887"/>
    <cellStyle name="20% - Акцент1 8" xfId="888"/>
    <cellStyle name="20% — акцент1 8" xfId="889"/>
    <cellStyle name="20% - Акцент1 8 2" xfId="890"/>
    <cellStyle name="20% - Акцент1 8 2 2" xfId="891"/>
    <cellStyle name="20% - Акцент1 8 3" xfId="892"/>
    <cellStyle name="20% - Акцент1 8 3 2" xfId="893"/>
    <cellStyle name="20% - Акцент1 8 4" xfId="894"/>
    <cellStyle name="20% - Акцент1 8_46EE.2011(v1.0)" xfId="895"/>
    <cellStyle name="20% - Акцент1 9" xfId="896"/>
    <cellStyle name="20% — акцент1 9" xfId="897"/>
    <cellStyle name="20% - Акцент1 9 2" xfId="898"/>
    <cellStyle name="20% - Акцент1 9 2 2" xfId="899"/>
    <cellStyle name="20% - Акцент1 9 3" xfId="900"/>
    <cellStyle name="20% - Акцент1 9 3 2" xfId="901"/>
    <cellStyle name="20% - Акцент1 9 4" xfId="902"/>
    <cellStyle name="20% - Акцент1 9_46EE.2011(v1.0)" xfId="903"/>
    <cellStyle name="20% - Акцент2" xfId="904" builtinId="34" customBuiltin="1"/>
    <cellStyle name="20% - Акцент2 10" xfId="905"/>
    <cellStyle name="20% — акцент2 10" xfId="906"/>
    <cellStyle name="20% - Акцент2 10 2" xfId="907"/>
    <cellStyle name="20% - Акцент2 11" xfId="908"/>
    <cellStyle name="20% — акцент2 11" xfId="909"/>
    <cellStyle name="20% - Акцент2 11 2" xfId="910"/>
    <cellStyle name="20% — акцент2 12" xfId="911"/>
    <cellStyle name="20% — акцент2 13" xfId="912"/>
    <cellStyle name="20% — акцент2 14" xfId="913"/>
    <cellStyle name="20% — акцент2 15" xfId="914"/>
    <cellStyle name="20% — акцент2 16" xfId="915"/>
    <cellStyle name="20% — акцент2 17" xfId="916"/>
    <cellStyle name="20% — акцент2 18" xfId="917"/>
    <cellStyle name="20% — акцент2 19" xfId="918"/>
    <cellStyle name="20% - Акцент2 2" xfId="919"/>
    <cellStyle name="20% — акцент2 2" xfId="920"/>
    <cellStyle name="20% - Акцент2 2 10" xfId="921"/>
    <cellStyle name="20% - Акцент2 2 10 2" xfId="922"/>
    <cellStyle name="20% - Акцент2 2 11" xfId="923"/>
    <cellStyle name="20% - Акцент2 2 12" xfId="924"/>
    <cellStyle name="20% - Акцент2 2 2" xfId="925"/>
    <cellStyle name="20% — акцент2 2 2" xfId="926"/>
    <cellStyle name="20% - Акцент2 2 2 2" xfId="927"/>
    <cellStyle name="20% - Акцент2 2 2 3" xfId="928"/>
    <cellStyle name="20% - Акцент2 2 2 4" xfId="929"/>
    <cellStyle name="20% - Акцент2 2 3" xfId="930"/>
    <cellStyle name="20% — акцент2 2 3" xfId="931"/>
    <cellStyle name="20% - Акцент2 2 3 2" xfId="932"/>
    <cellStyle name="20% - Акцент2 2 3 3" xfId="933"/>
    <cellStyle name="20% - Акцент2 2 4" xfId="934"/>
    <cellStyle name="20% - Акцент2 2 4 2" xfId="935"/>
    <cellStyle name="20% - Акцент2 2 5" xfId="936"/>
    <cellStyle name="20% - Акцент2 2 5 2" xfId="937"/>
    <cellStyle name="20% - Акцент2 2 6" xfId="938"/>
    <cellStyle name="20% - Акцент2 2 6 2" xfId="939"/>
    <cellStyle name="20% - Акцент2 2 7" xfId="940"/>
    <cellStyle name="20% - Акцент2 2 7 2" xfId="941"/>
    <cellStyle name="20% - Акцент2 2 8" xfId="942"/>
    <cellStyle name="20% - Акцент2 2 8 2" xfId="943"/>
    <cellStyle name="20% - Акцент2 2 9" xfId="944"/>
    <cellStyle name="20% - Акцент2 2 9 2" xfId="945"/>
    <cellStyle name="20% - Акцент2 2_46EE.2011(v1.0)" xfId="946"/>
    <cellStyle name="20% — акцент2 20" xfId="947"/>
    <cellStyle name="20% — акцент2 21" xfId="948"/>
    <cellStyle name="20% — акцент2 22" xfId="949"/>
    <cellStyle name="20% — акцент2 23" xfId="950"/>
    <cellStyle name="20% - Акцент2 3" xfId="951"/>
    <cellStyle name="20% — акцент2 3" xfId="952"/>
    <cellStyle name="20% - Акцент2 3 10" xfId="953"/>
    <cellStyle name="20% - Акцент2 3 10 2" xfId="954"/>
    <cellStyle name="20% - Акцент2 3 11" xfId="955"/>
    <cellStyle name="20% - Акцент2 3 12" xfId="956"/>
    <cellStyle name="20% - Акцент2 3 13" xfId="957"/>
    <cellStyle name="20% - Акцент2 3 2" xfId="958"/>
    <cellStyle name="20% - Акцент2 3 2 2" xfId="959"/>
    <cellStyle name="20% - Акцент2 3 2 3" xfId="960"/>
    <cellStyle name="20% - Акцент2 3 3" xfId="961"/>
    <cellStyle name="20% - Акцент2 3 3 2" xfId="962"/>
    <cellStyle name="20% - Акцент2 3 3 3" xfId="963"/>
    <cellStyle name="20% - Акцент2 3 4" xfId="964"/>
    <cellStyle name="20% - Акцент2 3 4 2" xfId="965"/>
    <cellStyle name="20% - Акцент2 3 5" xfId="966"/>
    <cellStyle name="20% - Акцент2 3 5 2" xfId="967"/>
    <cellStyle name="20% - Акцент2 3 6" xfId="968"/>
    <cellStyle name="20% - Акцент2 3 6 2" xfId="969"/>
    <cellStyle name="20% - Акцент2 3 7" xfId="970"/>
    <cellStyle name="20% - Акцент2 3 7 2" xfId="971"/>
    <cellStyle name="20% - Акцент2 3 8" xfId="972"/>
    <cellStyle name="20% - Акцент2 3 8 2" xfId="973"/>
    <cellStyle name="20% - Акцент2 3 9" xfId="974"/>
    <cellStyle name="20% - Акцент2 3 9 2" xfId="975"/>
    <cellStyle name="20% - Акцент2 3_46EE.2011(v1.0)" xfId="976"/>
    <cellStyle name="20% - Акцент2 4" xfId="977"/>
    <cellStyle name="20% — акцент2 4" xfId="978"/>
    <cellStyle name="20% - Акцент2 4 2" xfId="979"/>
    <cellStyle name="20% - Акцент2 4 2 2" xfId="980"/>
    <cellStyle name="20% - Акцент2 4 3" xfId="981"/>
    <cellStyle name="20% - Акцент2 4 3 2" xfId="982"/>
    <cellStyle name="20% - Акцент2 4_46EE.2011(v1.0)" xfId="983"/>
    <cellStyle name="20% - Акцент2 5" xfId="984"/>
    <cellStyle name="20% — акцент2 5" xfId="985"/>
    <cellStyle name="20% - Акцент2 5 2" xfId="986"/>
    <cellStyle name="20% - Акцент2 5 2 2" xfId="987"/>
    <cellStyle name="20% - Акцент2 5 3" xfId="988"/>
    <cellStyle name="20% - Акцент2 5 3 2" xfId="989"/>
    <cellStyle name="20% - Акцент2 5_46EE.2011(v1.0)" xfId="990"/>
    <cellStyle name="20% - Акцент2 6" xfId="991"/>
    <cellStyle name="20% — акцент2 6" xfId="992"/>
    <cellStyle name="20% - Акцент2 6 2" xfId="993"/>
    <cellStyle name="20% - Акцент2 6 2 2" xfId="994"/>
    <cellStyle name="20% - Акцент2 6 3" xfId="995"/>
    <cellStyle name="20% - Акцент2 6 3 2" xfId="996"/>
    <cellStyle name="20% - Акцент2 6_46EE.2011(v1.0)" xfId="997"/>
    <cellStyle name="20% - Акцент2 7" xfId="998"/>
    <cellStyle name="20% — акцент2 7" xfId="999"/>
    <cellStyle name="20% - Акцент2 7 2" xfId="1000"/>
    <cellStyle name="20% - Акцент2 7 2 2" xfId="1001"/>
    <cellStyle name="20% - Акцент2 7 3" xfId="1002"/>
    <cellStyle name="20% - Акцент2 7 3 2" xfId="1003"/>
    <cellStyle name="20% - Акцент2 7_46EE.2011(v1.0)" xfId="1004"/>
    <cellStyle name="20% - Акцент2 8" xfId="1005"/>
    <cellStyle name="20% — акцент2 8" xfId="1006"/>
    <cellStyle name="20% - Акцент2 8 2" xfId="1007"/>
    <cellStyle name="20% - Акцент2 8 2 2" xfId="1008"/>
    <cellStyle name="20% - Акцент2 8 3" xfId="1009"/>
    <cellStyle name="20% - Акцент2 8 3 2" xfId="1010"/>
    <cellStyle name="20% - Акцент2 8 4" xfId="1011"/>
    <cellStyle name="20% - Акцент2 8_46EE.2011(v1.0)" xfId="1012"/>
    <cellStyle name="20% - Акцент2 9" xfId="1013"/>
    <cellStyle name="20% — акцент2 9" xfId="1014"/>
    <cellStyle name="20% - Акцент2 9 2" xfId="1015"/>
    <cellStyle name="20% - Акцент2 9 2 2" xfId="1016"/>
    <cellStyle name="20% - Акцент2 9 3" xfId="1017"/>
    <cellStyle name="20% - Акцент2 9 3 2" xfId="1018"/>
    <cellStyle name="20% - Акцент2 9 4" xfId="1019"/>
    <cellStyle name="20% - Акцент2 9_46EE.2011(v1.0)" xfId="1020"/>
    <cellStyle name="20% - Акцент3" xfId="1021" builtinId="38" customBuiltin="1"/>
    <cellStyle name="20% - Акцент3 10" xfId="1022"/>
    <cellStyle name="20% — акцент3 10" xfId="1023"/>
    <cellStyle name="20% - Акцент3 10 2" xfId="1024"/>
    <cellStyle name="20% - Акцент3 11" xfId="1025"/>
    <cellStyle name="20% — акцент3 11" xfId="1026"/>
    <cellStyle name="20% - Акцент3 11 2" xfId="1027"/>
    <cellStyle name="20% — акцент3 12" xfId="1028"/>
    <cellStyle name="20% — акцент3 13" xfId="1029"/>
    <cellStyle name="20% — акцент3 14" xfId="1030"/>
    <cellStyle name="20% — акцент3 15" xfId="1031"/>
    <cellStyle name="20% — акцент3 16" xfId="1032"/>
    <cellStyle name="20% — акцент3 17" xfId="1033"/>
    <cellStyle name="20% — акцент3 18" xfId="1034"/>
    <cellStyle name="20% — акцент3 19" xfId="1035"/>
    <cellStyle name="20% - Акцент3 2" xfId="1036"/>
    <cellStyle name="20% — акцент3 2" xfId="1037"/>
    <cellStyle name="20% - Акцент3 2 10" xfId="1038"/>
    <cellStyle name="20% - Акцент3 2 10 2" xfId="1039"/>
    <cellStyle name="20% - Акцент3 2 11" xfId="1040"/>
    <cellStyle name="20% - Акцент3 2 12" xfId="1041"/>
    <cellStyle name="20% - Акцент3 2 2" xfId="1042"/>
    <cellStyle name="20% — акцент3 2 2" xfId="1043"/>
    <cellStyle name="20% - Акцент3 2 2 2" xfId="1044"/>
    <cellStyle name="20% - Акцент3 2 2 3" xfId="1045"/>
    <cellStyle name="20% - Акцент3 2 2 4" xfId="1046"/>
    <cellStyle name="20% - Акцент3 2 3" xfId="1047"/>
    <cellStyle name="20% — акцент3 2 3" xfId="1048"/>
    <cellStyle name="20% - Акцент3 2 3 2" xfId="1049"/>
    <cellStyle name="20% - Акцент3 2 3 3" xfId="1050"/>
    <cellStyle name="20% - Акцент3 2 4" xfId="1051"/>
    <cellStyle name="20% - Акцент3 2 4 2" xfId="1052"/>
    <cellStyle name="20% - Акцент3 2 5" xfId="1053"/>
    <cellStyle name="20% - Акцент3 2 5 2" xfId="1054"/>
    <cellStyle name="20% - Акцент3 2 6" xfId="1055"/>
    <cellStyle name="20% - Акцент3 2 6 2" xfId="1056"/>
    <cellStyle name="20% - Акцент3 2 7" xfId="1057"/>
    <cellStyle name="20% - Акцент3 2 7 2" xfId="1058"/>
    <cellStyle name="20% - Акцент3 2 8" xfId="1059"/>
    <cellStyle name="20% - Акцент3 2 8 2" xfId="1060"/>
    <cellStyle name="20% - Акцент3 2 9" xfId="1061"/>
    <cellStyle name="20% - Акцент3 2 9 2" xfId="1062"/>
    <cellStyle name="20% - Акцент3 2_46EE.2011(v1.0)" xfId="1063"/>
    <cellStyle name="20% — акцент3 20" xfId="1064"/>
    <cellStyle name="20% — акцент3 21" xfId="1065"/>
    <cellStyle name="20% — акцент3 22" xfId="1066"/>
    <cellStyle name="20% — акцент3 23" xfId="1067"/>
    <cellStyle name="20% - Акцент3 3" xfId="1068"/>
    <cellStyle name="20% — акцент3 3" xfId="1069"/>
    <cellStyle name="20% - Акцент3 3 10" xfId="1070"/>
    <cellStyle name="20% - Акцент3 3 10 2" xfId="1071"/>
    <cellStyle name="20% - Акцент3 3 11" xfId="1072"/>
    <cellStyle name="20% - Акцент3 3 12" xfId="1073"/>
    <cellStyle name="20% - Акцент3 3 13" xfId="1074"/>
    <cellStyle name="20% - Акцент3 3 2" xfId="1075"/>
    <cellStyle name="20% - Акцент3 3 2 2" xfId="1076"/>
    <cellStyle name="20% - Акцент3 3 2 3" xfId="1077"/>
    <cellStyle name="20% - Акцент3 3 3" xfId="1078"/>
    <cellStyle name="20% - Акцент3 3 3 2" xfId="1079"/>
    <cellStyle name="20% - Акцент3 3 3 3" xfId="1080"/>
    <cellStyle name="20% - Акцент3 3 4" xfId="1081"/>
    <cellStyle name="20% - Акцент3 3 4 2" xfId="1082"/>
    <cellStyle name="20% - Акцент3 3 5" xfId="1083"/>
    <cellStyle name="20% - Акцент3 3 5 2" xfId="1084"/>
    <cellStyle name="20% - Акцент3 3 6" xfId="1085"/>
    <cellStyle name="20% - Акцент3 3 6 2" xfId="1086"/>
    <cellStyle name="20% - Акцент3 3 7" xfId="1087"/>
    <cellStyle name="20% - Акцент3 3 7 2" xfId="1088"/>
    <cellStyle name="20% - Акцент3 3 8" xfId="1089"/>
    <cellStyle name="20% - Акцент3 3 8 2" xfId="1090"/>
    <cellStyle name="20% - Акцент3 3 9" xfId="1091"/>
    <cellStyle name="20% - Акцент3 3 9 2" xfId="1092"/>
    <cellStyle name="20% - Акцент3 3_46EE.2011(v1.0)" xfId="1093"/>
    <cellStyle name="20% - Акцент3 4" xfId="1094"/>
    <cellStyle name="20% — акцент3 4" xfId="1095"/>
    <cellStyle name="20% - Акцент3 4 2" xfId="1096"/>
    <cellStyle name="20% - Акцент3 4 2 2" xfId="1097"/>
    <cellStyle name="20% - Акцент3 4 3" xfId="1098"/>
    <cellStyle name="20% - Акцент3 4 3 2" xfId="1099"/>
    <cellStyle name="20% - Акцент3 4_46EE.2011(v1.0)" xfId="1100"/>
    <cellStyle name="20% - Акцент3 5" xfId="1101"/>
    <cellStyle name="20% — акцент3 5" xfId="1102"/>
    <cellStyle name="20% - Акцент3 5 2" xfId="1103"/>
    <cellStyle name="20% - Акцент3 5 2 2" xfId="1104"/>
    <cellStyle name="20% - Акцент3 5 3" xfId="1105"/>
    <cellStyle name="20% - Акцент3 5 3 2" xfId="1106"/>
    <cellStyle name="20% - Акцент3 5_46EE.2011(v1.0)" xfId="1107"/>
    <cellStyle name="20% - Акцент3 6" xfId="1108"/>
    <cellStyle name="20% — акцент3 6" xfId="1109"/>
    <cellStyle name="20% - Акцент3 6 2" xfId="1110"/>
    <cellStyle name="20% - Акцент3 6 2 2" xfId="1111"/>
    <cellStyle name="20% - Акцент3 6 3" xfId="1112"/>
    <cellStyle name="20% - Акцент3 6 3 2" xfId="1113"/>
    <cellStyle name="20% - Акцент3 6_46EE.2011(v1.0)" xfId="1114"/>
    <cellStyle name="20% - Акцент3 7" xfId="1115"/>
    <cellStyle name="20% — акцент3 7" xfId="1116"/>
    <cellStyle name="20% - Акцент3 7 2" xfId="1117"/>
    <cellStyle name="20% - Акцент3 7 2 2" xfId="1118"/>
    <cellStyle name="20% - Акцент3 7 3" xfId="1119"/>
    <cellStyle name="20% - Акцент3 7 3 2" xfId="1120"/>
    <cellStyle name="20% - Акцент3 7_46EE.2011(v1.0)" xfId="1121"/>
    <cellStyle name="20% - Акцент3 8" xfId="1122"/>
    <cellStyle name="20% — акцент3 8" xfId="1123"/>
    <cellStyle name="20% - Акцент3 8 2" xfId="1124"/>
    <cellStyle name="20% - Акцент3 8 2 2" xfId="1125"/>
    <cellStyle name="20% - Акцент3 8 3" xfId="1126"/>
    <cellStyle name="20% - Акцент3 8 3 2" xfId="1127"/>
    <cellStyle name="20% - Акцент3 8 4" xfId="1128"/>
    <cellStyle name="20% - Акцент3 8_46EE.2011(v1.0)" xfId="1129"/>
    <cellStyle name="20% - Акцент3 9" xfId="1130"/>
    <cellStyle name="20% — акцент3 9" xfId="1131"/>
    <cellStyle name="20% - Акцент3 9 2" xfId="1132"/>
    <cellStyle name="20% - Акцент3 9 2 2" xfId="1133"/>
    <cellStyle name="20% - Акцент3 9 3" xfId="1134"/>
    <cellStyle name="20% - Акцент3 9 3 2" xfId="1135"/>
    <cellStyle name="20% - Акцент3 9 4" xfId="1136"/>
    <cellStyle name="20% - Акцент3 9_46EE.2011(v1.0)" xfId="1137"/>
    <cellStyle name="20% - Акцент4" xfId="1138" builtinId="42" customBuiltin="1"/>
    <cellStyle name="20% - Акцент4 10" xfId="1139"/>
    <cellStyle name="20% — акцент4 10" xfId="1140"/>
    <cellStyle name="20% - Акцент4 10 2" xfId="1141"/>
    <cellStyle name="20% - Акцент4 11" xfId="1142"/>
    <cellStyle name="20% — акцент4 11" xfId="1143"/>
    <cellStyle name="20% - Акцент4 11 2" xfId="1144"/>
    <cellStyle name="20% — акцент4 12" xfId="1145"/>
    <cellStyle name="20% — акцент4 13" xfId="1146"/>
    <cellStyle name="20% — акцент4 14" xfId="1147"/>
    <cellStyle name="20% — акцент4 15" xfId="1148"/>
    <cellStyle name="20% — акцент4 16" xfId="1149"/>
    <cellStyle name="20% — акцент4 17" xfId="1150"/>
    <cellStyle name="20% — акцент4 18" xfId="1151"/>
    <cellStyle name="20% — акцент4 19" xfId="1152"/>
    <cellStyle name="20% - Акцент4 2" xfId="1153"/>
    <cellStyle name="20% — акцент4 2" xfId="1154"/>
    <cellStyle name="20% - Акцент4 2 10" xfId="1155"/>
    <cellStyle name="20% - Акцент4 2 10 2" xfId="1156"/>
    <cellStyle name="20% - Акцент4 2 11" xfId="1157"/>
    <cellStyle name="20% - Акцент4 2 12" xfId="1158"/>
    <cellStyle name="20% - Акцент4 2 2" xfId="1159"/>
    <cellStyle name="20% — акцент4 2 2" xfId="1160"/>
    <cellStyle name="20% - Акцент4 2 2 2" xfId="1161"/>
    <cellStyle name="20% - Акцент4 2 2 3" xfId="1162"/>
    <cellStyle name="20% - Акцент4 2 2 4" xfId="1163"/>
    <cellStyle name="20% - Акцент4 2 3" xfId="1164"/>
    <cellStyle name="20% — акцент4 2 3" xfId="1165"/>
    <cellStyle name="20% - Акцент4 2 3 2" xfId="1166"/>
    <cellStyle name="20% - Акцент4 2 3 3" xfId="1167"/>
    <cellStyle name="20% - Акцент4 2 4" xfId="1168"/>
    <cellStyle name="20% - Акцент4 2 4 2" xfId="1169"/>
    <cellStyle name="20% - Акцент4 2 5" xfId="1170"/>
    <cellStyle name="20% - Акцент4 2 5 2" xfId="1171"/>
    <cellStyle name="20% - Акцент4 2 6" xfId="1172"/>
    <cellStyle name="20% - Акцент4 2 6 2" xfId="1173"/>
    <cellStyle name="20% - Акцент4 2 7" xfId="1174"/>
    <cellStyle name="20% - Акцент4 2 7 2" xfId="1175"/>
    <cellStyle name="20% - Акцент4 2 8" xfId="1176"/>
    <cellStyle name="20% - Акцент4 2 8 2" xfId="1177"/>
    <cellStyle name="20% - Акцент4 2 9" xfId="1178"/>
    <cellStyle name="20% - Акцент4 2 9 2" xfId="1179"/>
    <cellStyle name="20% - Акцент4 2_46EE.2011(v1.0)" xfId="1180"/>
    <cellStyle name="20% — акцент4 20" xfId="1181"/>
    <cellStyle name="20% — акцент4 21" xfId="1182"/>
    <cellStyle name="20% — акцент4 22" xfId="1183"/>
    <cellStyle name="20% — акцент4 23" xfId="1184"/>
    <cellStyle name="20% - Акцент4 3" xfId="1185"/>
    <cellStyle name="20% — акцент4 3" xfId="1186"/>
    <cellStyle name="20% - Акцент4 3 10" xfId="1187"/>
    <cellStyle name="20% - Акцент4 3 10 2" xfId="1188"/>
    <cellStyle name="20% - Акцент4 3 11" xfId="1189"/>
    <cellStyle name="20% - Акцент4 3 12" xfId="1190"/>
    <cellStyle name="20% - Акцент4 3 13" xfId="1191"/>
    <cellStyle name="20% - Акцент4 3 2" xfId="1192"/>
    <cellStyle name="20% - Акцент4 3 2 2" xfId="1193"/>
    <cellStyle name="20% - Акцент4 3 2 3" xfId="1194"/>
    <cellStyle name="20% - Акцент4 3 3" xfId="1195"/>
    <cellStyle name="20% - Акцент4 3 3 2" xfId="1196"/>
    <cellStyle name="20% - Акцент4 3 3 3" xfId="1197"/>
    <cellStyle name="20% - Акцент4 3 4" xfId="1198"/>
    <cellStyle name="20% - Акцент4 3 4 2" xfId="1199"/>
    <cellStyle name="20% - Акцент4 3 5" xfId="1200"/>
    <cellStyle name="20% - Акцент4 3 5 2" xfId="1201"/>
    <cellStyle name="20% - Акцент4 3 6" xfId="1202"/>
    <cellStyle name="20% - Акцент4 3 6 2" xfId="1203"/>
    <cellStyle name="20% - Акцент4 3 7" xfId="1204"/>
    <cellStyle name="20% - Акцент4 3 7 2" xfId="1205"/>
    <cellStyle name="20% - Акцент4 3 8" xfId="1206"/>
    <cellStyle name="20% - Акцент4 3 8 2" xfId="1207"/>
    <cellStyle name="20% - Акцент4 3 9" xfId="1208"/>
    <cellStyle name="20% - Акцент4 3 9 2" xfId="1209"/>
    <cellStyle name="20% - Акцент4 3_46EE.2011(v1.0)" xfId="1210"/>
    <cellStyle name="20% - Акцент4 4" xfId="1211"/>
    <cellStyle name="20% — акцент4 4" xfId="1212"/>
    <cellStyle name="20% - Акцент4 4 2" xfId="1213"/>
    <cellStyle name="20% - Акцент4 4 2 2" xfId="1214"/>
    <cellStyle name="20% - Акцент4 4 3" xfId="1215"/>
    <cellStyle name="20% - Акцент4 4 3 2" xfId="1216"/>
    <cellStyle name="20% - Акцент4 4_46EE.2011(v1.0)" xfId="1217"/>
    <cellStyle name="20% - Акцент4 5" xfId="1218"/>
    <cellStyle name="20% — акцент4 5" xfId="1219"/>
    <cellStyle name="20% - Акцент4 5 2" xfId="1220"/>
    <cellStyle name="20% - Акцент4 5 2 2" xfId="1221"/>
    <cellStyle name="20% - Акцент4 5 3" xfId="1222"/>
    <cellStyle name="20% - Акцент4 5 3 2" xfId="1223"/>
    <cellStyle name="20% - Акцент4 5_46EE.2011(v1.0)" xfId="1224"/>
    <cellStyle name="20% - Акцент4 6" xfId="1225"/>
    <cellStyle name="20% — акцент4 6" xfId="1226"/>
    <cellStyle name="20% - Акцент4 6 2" xfId="1227"/>
    <cellStyle name="20% - Акцент4 6 2 2" xfId="1228"/>
    <cellStyle name="20% - Акцент4 6 3" xfId="1229"/>
    <cellStyle name="20% - Акцент4 6 3 2" xfId="1230"/>
    <cellStyle name="20% - Акцент4 6_46EE.2011(v1.0)" xfId="1231"/>
    <cellStyle name="20% - Акцент4 7" xfId="1232"/>
    <cellStyle name="20% — акцент4 7" xfId="1233"/>
    <cellStyle name="20% - Акцент4 7 2" xfId="1234"/>
    <cellStyle name="20% - Акцент4 7 2 2" xfId="1235"/>
    <cellStyle name="20% - Акцент4 7 3" xfId="1236"/>
    <cellStyle name="20% - Акцент4 7 3 2" xfId="1237"/>
    <cellStyle name="20% - Акцент4 7_46EE.2011(v1.0)" xfId="1238"/>
    <cellStyle name="20% - Акцент4 8" xfId="1239"/>
    <cellStyle name="20% — акцент4 8" xfId="1240"/>
    <cellStyle name="20% - Акцент4 8 2" xfId="1241"/>
    <cellStyle name="20% - Акцент4 8 2 2" xfId="1242"/>
    <cellStyle name="20% - Акцент4 8 3" xfId="1243"/>
    <cellStyle name="20% - Акцент4 8 3 2" xfId="1244"/>
    <cellStyle name="20% - Акцент4 8 4" xfId="1245"/>
    <cellStyle name="20% - Акцент4 8_46EE.2011(v1.0)" xfId="1246"/>
    <cellStyle name="20% - Акцент4 9" xfId="1247"/>
    <cellStyle name="20% — акцент4 9" xfId="1248"/>
    <cellStyle name="20% - Акцент4 9 2" xfId="1249"/>
    <cellStyle name="20% - Акцент4 9 2 2" xfId="1250"/>
    <cellStyle name="20% - Акцент4 9 3" xfId="1251"/>
    <cellStyle name="20% - Акцент4 9 3 2" xfId="1252"/>
    <cellStyle name="20% - Акцент4 9 4" xfId="1253"/>
    <cellStyle name="20% - Акцент4 9_46EE.2011(v1.0)" xfId="1254"/>
    <cellStyle name="20% - Акцент5" xfId="1255" builtinId="46" customBuiltin="1"/>
    <cellStyle name="20% - Акцент5 10" xfId="1256"/>
    <cellStyle name="20% — акцент5 10" xfId="1257"/>
    <cellStyle name="20% - Акцент5 10 2" xfId="1258"/>
    <cellStyle name="20% - Акцент5 11" xfId="1259"/>
    <cellStyle name="20% — акцент5 11" xfId="1260"/>
    <cellStyle name="20% - Акцент5 11 2" xfId="1261"/>
    <cellStyle name="20% — акцент5 12" xfId="1262"/>
    <cellStyle name="20% — акцент5 13" xfId="1263"/>
    <cellStyle name="20% — акцент5 14" xfId="1264"/>
    <cellStyle name="20% — акцент5 15" xfId="1265"/>
    <cellStyle name="20% — акцент5 16" xfId="1266"/>
    <cellStyle name="20% — акцент5 17" xfId="1267"/>
    <cellStyle name="20% — акцент5 18" xfId="1268"/>
    <cellStyle name="20% — акцент5 19" xfId="1269"/>
    <cellStyle name="20% - Акцент5 2" xfId="1270"/>
    <cellStyle name="20% — акцент5 2" xfId="1271"/>
    <cellStyle name="20% - Акцент5 2 10" xfId="1272"/>
    <cellStyle name="20% - Акцент5 2 10 2" xfId="1273"/>
    <cellStyle name="20% - Акцент5 2 11" xfId="1274"/>
    <cellStyle name="20% - Акцент5 2 12" xfId="1275"/>
    <cellStyle name="20% - Акцент5 2 2" xfId="1276"/>
    <cellStyle name="20% — акцент5 2 2" xfId="1277"/>
    <cellStyle name="20% - Акцент5 2 2 2" xfId="1278"/>
    <cellStyle name="20% - Акцент5 2 2 3" xfId="1279"/>
    <cellStyle name="20% - Акцент5 2 2 4" xfId="1280"/>
    <cellStyle name="20% - Акцент5 2 3" xfId="1281"/>
    <cellStyle name="20% — акцент5 2 3" xfId="1282"/>
    <cellStyle name="20% - Акцент5 2 3 2" xfId="1283"/>
    <cellStyle name="20% - Акцент5 2 3 3" xfId="1284"/>
    <cellStyle name="20% - Акцент5 2 4" xfId="1285"/>
    <cellStyle name="20% - Акцент5 2 4 2" xfId="1286"/>
    <cellStyle name="20% - Акцент5 2 5" xfId="1287"/>
    <cellStyle name="20% - Акцент5 2 5 2" xfId="1288"/>
    <cellStyle name="20% - Акцент5 2 6" xfId="1289"/>
    <cellStyle name="20% - Акцент5 2 6 2" xfId="1290"/>
    <cellStyle name="20% - Акцент5 2 7" xfId="1291"/>
    <cellStyle name="20% - Акцент5 2 7 2" xfId="1292"/>
    <cellStyle name="20% - Акцент5 2 8" xfId="1293"/>
    <cellStyle name="20% - Акцент5 2 8 2" xfId="1294"/>
    <cellStyle name="20% - Акцент5 2 9" xfId="1295"/>
    <cellStyle name="20% - Акцент5 2 9 2" xfId="1296"/>
    <cellStyle name="20% - Акцент5 2_46EE.2011(v1.0)" xfId="1297"/>
    <cellStyle name="20% — акцент5 20" xfId="1298"/>
    <cellStyle name="20% — акцент5 21" xfId="1299"/>
    <cellStyle name="20% — акцент5 22" xfId="1300"/>
    <cellStyle name="20% — акцент5 23" xfId="1301"/>
    <cellStyle name="20% - Акцент5 3" xfId="1302"/>
    <cellStyle name="20% — акцент5 3" xfId="1303"/>
    <cellStyle name="20% - Акцент5 3 10" xfId="1304"/>
    <cellStyle name="20% - Акцент5 3 10 2" xfId="1305"/>
    <cellStyle name="20% - Акцент5 3 11" xfId="1306"/>
    <cellStyle name="20% - Акцент5 3 12" xfId="1307"/>
    <cellStyle name="20% - Акцент5 3 13" xfId="1308"/>
    <cellStyle name="20% - Акцент5 3 2" xfId="1309"/>
    <cellStyle name="20% - Акцент5 3 2 2" xfId="1310"/>
    <cellStyle name="20% - Акцент5 3 2 3" xfId="1311"/>
    <cellStyle name="20% - Акцент5 3 3" xfId="1312"/>
    <cellStyle name="20% - Акцент5 3 3 2" xfId="1313"/>
    <cellStyle name="20% - Акцент5 3 3 3" xfId="1314"/>
    <cellStyle name="20% - Акцент5 3 4" xfId="1315"/>
    <cellStyle name="20% - Акцент5 3 4 2" xfId="1316"/>
    <cellStyle name="20% - Акцент5 3 5" xfId="1317"/>
    <cellStyle name="20% - Акцент5 3 5 2" xfId="1318"/>
    <cellStyle name="20% - Акцент5 3 6" xfId="1319"/>
    <cellStyle name="20% - Акцент5 3 6 2" xfId="1320"/>
    <cellStyle name="20% - Акцент5 3 7" xfId="1321"/>
    <cellStyle name="20% - Акцент5 3 7 2" xfId="1322"/>
    <cellStyle name="20% - Акцент5 3 8" xfId="1323"/>
    <cellStyle name="20% - Акцент5 3 8 2" xfId="1324"/>
    <cellStyle name="20% - Акцент5 3 9" xfId="1325"/>
    <cellStyle name="20% - Акцент5 3 9 2" xfId="1326"/>
    <cellStyle name="20% - Акцент5 3_46EE.2011(v1.0)" xfId="1327"/>
    <cellStyle name="20% - Акцент5 4" xfId="1328"/>
    <cellStyle name="20% — акцент5 4" xfId="1329"/>
    <cellStyle name="20% - Акцент5 4 2" xfId="1330"/>
    <cellStyle name="20% - Акцент5 4 2 2" xfId="1331"/>
    <cellStyle name="20% - Акцент5 4 3" xfId="1332"/>
    <cellStyle name="20% - Акцент5 4 3 2" xfId="1333"/>
    <cellStyle name="20% - Акцент5 4_46EE.2011(v1.0)" xfId="1334"/>
    <cellStyle name="20% - Акцент5 5" xfId="1335"/>
    <cellStyle name="20% — акцент5 5" xfId="1336"/>
    <cellStyle name="20% - Акцент5 5 2" xfId="1337"/>
    <cellStyle name="20% - Акцент5 5 2 2" xfId="1338"/>
    <cellStyle name="20% - Акцент5 5 3" xfId="1339"/>
    <cellStyle name="20% - Акцент5 5 3 2" xfId="1340"/>
    <cellStyle name="20% - Акцент5 5_46EE.2011(v1.0)" xfId="1341"/>
    <cellStyle name="20% - Акцент5 6" xfId="1342"/>
    <cellStyle name="20% — акцент5 6" xfId="1343"/>
    <cellStyle name="20% - Акцент5 6 2" xfId="1344"/>
    <cellStyle name="20% - Акцент5 6 2 2" xfId="1345"/>
    <cellStyle name="20% - Акцент5 6 3" xfId="1346"/>
    <cellStyle name="20% - Акцент5 6 3 2" xfId="1347"/>
    <cellStyle name="20% - Акцент5 6_46EE.2011(v1.0)" xfId="1348"/>
    <cellStyle name="20% - Акцент5 7" xfId="1349"/>
    <cellStyle name="20% — акцент5 7" xfId="1350"/>
    <cellStyle name="20% - Акцент5 7 2" xfId="1351"/>
    <cellStyle name="20% - Акцент5 7 2 2" xfId="1352"/>
    <cellStyle name="20% - Акцент5 7 3" xfId="1353"/>
    <cellStyle name="20% - Акцент5 7 3 2" xfId="1354"/>
    <cellStyle name="20% - Акцент5 7_46EE.2011(v1.0)" xfId="1355"/>
    <cellStyle name="20% - Акцент5 8" xfId="1356"/>
    <cellStyle name="20% — акцент5 8" xfId="1357"/>
    <cellStyle name="20% - Акцент5 8 2" xfId="1358"/>
    <cellStyle name="20% - Акцент5 8 2 2" xfId="1359"/>
    <cellStyle name="20% - Акцент5 8 3" xfId="1360"/>
    <cellStyle name="20% - Акцент5 8 3 2" xfId="1361"/>
    <cellStyle name="20% - Акцент5 8 4" xfId="1362"/>
    <cellStyle name="20% - Акцент5 8_46EE.2011(v1.0)" xfId="1363"/>
    <cellStyle name="20% - Акцент5 9" xfId="1364"/>
    <cellStyle name="20% — акцент5 9" xfId="1365"/>
    <cellStyle name="20% - Акцент5 9 2" xfId="1366"/>
    <cellStyle name="20% - Акцент5 9 2 2" xfId="1367"/>
    <cellStyle name="20% - Акцент5 9 3" xfId="1368"/>
    <cellStyle name="20% - Акцент5 9 3 2" xfId="1369"/>
    <cellStyle name="20% - Акцент5 9 4" xfId="1370"/>
    <cellStyle name="20% - Акцент5 9_46EE.2011(v1.0)" xfId="1371"/>
    <cellStyle name="20% - Акцент6" xfId="1372" builtinId="50" customBuiltin="1"/>
    <cellStyle name="20% - Акцент6 10" xfId="1373"/>
    <cellStyle name="20% — акцент6 10" xfId="1374"/>
    <cellStyle name="20% - Акцент6 10 2" xfId="1375"/>
    <cellStyle name="20% - Акцент6 11" xfId="1376"/>
    <cellStyle name="20% — акцент6 11" xfId="1377"/>
    <cellStyle name="20% - Акцент6 11 2" xfId="1378"/>
    <cellStyle name="20% — акцент6 12" xfId="1379"/>
    <cellStyle name="20% — акцент6 13" xfId="1380"/>
    <cellStyle name="20% — акцент6 14" xfId="1381"/>
    <cellStyle name="20% — акцент6 15" xfId="1382"/>
    <cellStyle name="20% — акцент6 16" xfId="1383"/>
    <cellStyle name="20% — акцент6 17" xfId="1384"/>
    <cellStyle name="20% — акцент6 18" xfId="1385"/>
    <cellStyle name="20% — акцент6 19" xfId="1386"/>
    <cellStyle name="20% - Акцент6 2" xfId="1387"/>
    <cellStyle name="20% — акцент6 2" xfId="1388"/>
    <cellStyle name="20% - Акцент6 2 10" xfId="1389"/>
    <cellStyle name="20% - Акцент6 2 10 2" xfId="1390"/>
    <cellStyle name="20% - Акцент6 2 11" xfId="1391"/>
    <cellStyle name="20% - Акцент6 2 12" xfId="1392"/>
    <cellStyle name="20% - Акцент6 2 2" xfId="1393"/>
    <cellStyle name="20% — акцент6 2 2" xfId="1394"/>
    <cellStyle name="20% - Акцент6 2 2 2" xfId="1395"/>
    <cellStyle name="20% - Акцент6 2 2 3" xfId="1396"/>
    <cellStyle name="20% - Акцент6 2 2 4" xfId="1397"/>
    <cellStyle name="20% - Акцент6 2 3" xfId="1398"/>
    <cellStyle name="20% — акцент6 2 3" xfId="1399"/>
    <cellStyle name="20% - Акцент6 2 3 2" xfId="1400"/>
    <cellStyle name="20% - Акцент6 2 3 3" xfId="1401"/>
    <cellStyle name="20% - Акцент6 2 4" xfId="1402"/>
    <cellStyle name="20% - Акцент6 2 4 2" xfId="1403"/>
    <cellStyle name="20% - Акцент6 2 5" xfId="1404"/>
    <cellStyle name="20% - Акцент6 2 5 2" xfId="1405"/>
    <cellStyle name="20% - Акцент6 2 6" xfId="1406"/>
    <cellStyle name="20% - Акцент6 2 6 2" xfId="1407"/>
    <cellStyle name="20% - Акцент6 2 7" xfId="1408"/>
    <cellStyle name="20% - Акцент6 2 7 2" xfId="1409"/>
    <cellStyle name="20% - Акцент6 2 8" xfId="1410"/>
    <cellStyle name="20% - Акцент6 2 8 2" xfId="1411"/>
    <cellStyle name="20% - Акцент6 2 9" xfId="1412"/>
    <cellStyle name="20% - Акцент6 2 9 2" xfId="1413"/>
    <cellStyle name="20% - Акцент6 2_46EE.2011(v1.0)" xfId="1414"/>
    <cellStyle name="20% — акцент6 20" xfId="1415"/>
    <cellStyle name="20% — акцент6 21" xfId="1416"/>
    <cellStyle name="20% — акцент6 22" xfId="1417"/>
    <cellStyle name="20% — акцент6 23" xfId="1418"/>
    <cellStyle name="20% - Акцент6 3" xfId="1419"/>
    <cellStyle name="20% — акцент6 3" xfId="1420"/>
    <cellStyle name="20% - Акцент6 3 10" xfId="1421"/>
    <cellStyle name="20% - Акцент6 3 10 2" xfId="1422"/>
    <cellStyle name="20% - Акцент6 3 11" xfId="1423"/>
    <cellStyle name="20% - Акцент6 3 12" xfId="1424"/>
    <cellStyle name="20% - Акцент6 3 13" xfId="1425"/>
    <cellStyle name="20% - Акцент6 3 2" xfId="1426"/>
    <cellStyle name="20% - Акцент6 3 2 2" xfId="1427"/>
    <cellStyle name="20% - Акцент6 3 2 3" xfId="1428"/>
    <cellStyle name="20% - Акцент6 3 3" xfId="1429"/>
    <cellStyle name="20% - Акцент6 3 3 2" xfId="1430"/>
    <cellStyle name="20% - Акцент6 3 3 3" xfId="1431"/>
    <cellStyle name="20% - Акцент6 3 4" xfId="1432"/>
    <cellStyle name="20% - Акцент6 3 4 2" xfId="1433"/>
    <cellStyle name="20% - Акцент6 3 5" xfId="1434"/>
    <cellStyle name="20% - Акцент6 3 5 2" xfId="1435"/>
    <cellStyle name="20% - Акцент6 3 6" xfId="1436"/>
    <cellStyle name="20% - Акцент6 3 6 2" xfId="1437"/>
    <cellStyle name="20% - Акцент6 3 7" xfId="1438"/>
    <cellStyle name="20% - Акцент6 3 7 2" xfId="1439"/>
    <cellStyle name="20% - Акцент6 3 8" xfId="1440"/>
    <cellStyle name="20% - Акцент6 3 8 2" xfId="1441"/>
    <cellStyle name="20% - Акцент6 3 9" xfId="1442"/>
    <cellStyle name="20% - Акцент6 3 9 2" xfId="1443"/>
    <cellStyle name="20% - Акцент6 3_46EE.2011(v1.0)" xfId="1444"/>
    <cellStyle name="20% - Акцент6 4" xfId="1445"/>
    <cellStyle name="20% — акцент6 4" xfId="1446"/>
    <cellStyle name="20% - Акцент6 4 2" xfId="1447"/>
    <cellStyle name="20% - Акцент6 4 2 2" xfId="1448"/>
    <cellStyle name="20% - Акцент6 4 3" xfId="1449"/>
    <cellStyle name="20% - Акцент6 4 3 2" xfId="1450"/>
    <cellStyle name="20% - Акцент6 4_46EE.2011(v1.0)" xfId="1451"/>
    <cellStyle name="20% - Акцент6 5" xfId="1452"/>
    <cellStyle name="20% — акцент6 5" xfId="1453"/>
    <cellStyle name="20% - Акцент6 5 2" xfId="1454"/>
    <cellStyle name="20% - Акцент6 5 2 2" xfId="1455"/>
    <cellStyle name="20% - Акцент6 5 3" xfId="1456"/>
    <cellStyle name="20% - Акцент6 5 3 2" xfId="1457"/>
    <cellStyle name="20% - Акцент6 5_46EE.2011(v1.0)" xfId="1458"/>
    <cellStyle name="20% - Акцент6 6" xfId="1459"/>
    <cellStyle name="20% — акцент6 6" xfId="1460"/>
    <cellStyle name="20% - Акцент6 6 2" xfId="1461"/>
    <cellStyle name="20% - Акцент6 6 2 2" xfId="1462"/>
    <cellStyle name="20% - Акцент6 6 3" xfId="1463"/>
    <cellStyle name="20% - Акцент6 6 3 2" xfId="1464"/>
    <cellStyle name="20% - Акцент6 6_46EE.2011(v1.0)" xfId="1465"/>
    <cellStyle name="20% - Акцент6 7" xfId="1466"/>
    <cellStyle name="20% — акцент6 7" xfId="1467"/>
    <cellStyle name="20% - Акцент6 7 2" xfId="1468"/>
    <cellStyle name="20% - Акцент6 7 2 2" xfId="1469"/>
    <cellStyle name="20% - Акцент6 7 3" xfId="1470"/>
    <cellStyle name="20% - Акцент6 7 3 2" xfId="1471"/>
    <cellStyle name="20% - Акцент6 7_46EE.2011(v1.0)" xfId="1472"/>
    <cellStyle name="20% - Акцент6 8" xfId="1473"/>
    <cellStyle name="20% — акцент6 8" xfId="1474"/>
    <cellStyle name="20% - Акцент6 8 2" xfId="1475"/>
    <cellStyle name="20% - Акцент6 8 2 2" xfId="1476"/>
    <cellStyle name="20% - Акцент6 8 3" xfId="1477"/>
    <cellStyle name="20% - Акцент6 8 3 2" xfId="1478"/>
    <cellStyle name="20% - Акцент6 8 4" xfId="1479"/>
    <cellStyle name="20% - Акцент6 8_46EE.2011(v1.0)" xfId="1480"/>
    <cellStyle name="20% - Акцент6 9" xfId="1481"/>
    <cellStyle name="20% — акцент6 9" xfId="1482"/>
    <cellStyle name="20% - Акцент6 9 2" xfId="1483"/>
    <cellStyle name="20% - Акцент6 9 2 2" xfId="1484"/>
    <cellStyle name="20% - Акцент6 9 3" xfId="1485"/>
    <cellStyle name="20% - Акцент6 9 3 2" xfId="1486"/>
    <cellStyle name="20% - Акцент6 9 4" xfId="1487"/>
    <cellStyle name="20% - Акцент6 9_46EE.2011(v1.0)" xfId="1488"/>
    <cellStyle name="40% - Accent1" xfId="1489"/>
    <cellStyle name="40% - Accent1 2" xfId="1490"/>
    <cellStyle name="40% - Accent1 2 2" xfId="1491"/>
    <cellStyle name="40% - Accent1 3" xfId="1492"/>
    <cellStyle name="40% - Accent1 3 2" xfId="1493"/>
    <cellStyle name="40% - Accent1 4" xfId="1494"/>
    <cellStyle name="40% - Accent1_46EE.2011(v1.0)" xfId="1495"/>
    <cellStyle name="40% - Accent2" xfId="1496"/>
    <cellStyle name="40% - Accent2 2" xfId="1497"/>
    <cellStyle name="40% - Accent2 2 2" xfId="1498"/>
    <cellStyle name="40% - Accent2 3" xfId="1499"/>
    <cellStyle name="40% - Accent2 3 2" xfId="1500"/>
    <cellStyle name="40% - Accent2 4" xfId="1501"/>
    <cellStyle name="40% - Accent2_46EE.2011(v1.0)" xfId="1502"/>
    <cellStyle name="40% - Accent3" xfId="1503"/>
    <cellStyle name="40% - Accent3 2" xfId="1504"/>
    <cellStyle name="40% - Accent3 2 2" xfId="1505"/>
    <cellStyle name="40% - Accent3 3" xfId="1506"/>
    <cellStyle name="40% - Accent3 3 2" xfId="1507"/>
    <cellStyle name="40% - Accent3 4" xfId="1508"/>
    <cellStyle name="40% - Accent3_46EE.2011(v1.0)" xfId="1509"/>
    <cellStyle name="40% - Accent4" xfId="1510"/>
    <cellStyle name="40% - Accent4 2" xfId="1511"/>
    <cellStyle name="40% - Accent4 2 2" xfId="1512"/>
    <cellStyle name="40% - Accent4 3" xfId="1513"/>
    <cellStyle name="40% - Accent4 3 2" xfId="1514"/>
    <cellStyle name="40% - Accent4 4" xfId="1515"/>
    <cellStyle name="40% - Accent4_46EE.2011(v1.0)" xfId="1516"/>
    <cellStyle name="40% - Accent5" xfId="1517"/>
    <cellStyle name="40% - Accent5 2" xfId="1518"/>
    <cellStyle name="40% - Accent5 2 2" xfId="1519"/>
    <cellStyle name="40% - Accent5 3" xfId="1520"/>
    <cellStyle name="40% - Accent5 3 2" xfId="1521"/>
    <cellStyle name="40% - Accent5 4" xfId="1522"/>
    <cellStyle name="40% - Accent5_46EE.2011(v1.0)" xfId="1523"/>
    <cellStyle name="40% - Accent6" xfId="1524"/>
    <cellStyle name="40% - Accent6 2" xfId="1525"/>
    <cellStyle name="40% - Accent6 2 2" xfId="1526"/>
    <cellStyle name="40% - Accent6 3" xfId="1527"/>
    <cellStyle name="40% - Accent6 3 2" xfId="1528"/>
    <cellStyle name="40% - Accent6 4" xfId="1529"/>
    <cellStyle name="40% - Accent6_46EE.2011(v1.0)" xfId="1530"/>
    <cellStyle name="40% - Акцент1" xfId="1531" builtinId="31" customBuiltin="1"/>
    <cellStyle name="40% - Акцент1 10" xfId="1532"/>
    <cellStyle name="40% — акцент1 10" xfId="1533"/>
    <cellStyle name="40% - Акцент1 10 2" xfId="1534"/>
    <cellStyle name="40% - Акцент1 11" xfId="1535"/>
    <cellStyle name="40% — акцент1 11" xfId="1536"/>
    <cellStyle name="40% - Акцент1 11 2" xfId="1537"/>
    <cellStyle name="40% — акцент1 12" xfId="1538"/>
    <cellStyle name="40% — акцент1 13" xfId="1539"/>
    <cellStyle name="40% — акцент1 13 2" xfId="1540"/>
    <cellStyle name="40% — акцент1 14" xfId="1541"/>
    <cellStyle name="40% — акцент1 14 2" xfId="1542"/>
    <cellStyle name="40% — акцент1 15" xfId="1543"/>
    <cellStyle name="40% — акцент1 15 2" xfId="1544"/>
    <cellStyle name="40% — акцент1 16" xfId="1545"/>
    <cellStyle name="40% — акцент1 16 2" xfId="1546"/>
    <cellStyle name="40% — акцент1 17" xfId="1547"/>
    <cellStyle name="40% — акцент1 17 2" xfId="1548"/>
    <cellStyle name="40% — акцент1 18" xfId="1549"/>
    <cellStyle name="40% — акцент1 19" xfId="1550"/>
    <cellStyle name="40% - Акцент1 2" xfId="1551"/>
    <cellStyle name="40% — акцент1 2" xfId="1552"/>
    <cellStyle name="40% - Акцент1 2 10" xfId="1553"/>
    <cellStyle name="40% - Акцент1 2 10 2" xfId="1554"/>
    <cellStyle name="40% - Акцент1 2 11" xfId="1555"/>
    <cellStyle name="40% - Акцент1 2 12" xfId="1556"/>
    <cellStyle name="40% - Акцент1 2 2" xfId="1557"/>
    <cellStyle name="40% — акцент1 2 2" xfId="1558"/>
    <cellStyle name="40% - Акцент1 2 2 2" xfId="1559"/>
    <cellStyle name="40% - Акцент1 2 2 3" xfId="1560"/>
    <cellStyle name="40% - Акцент1 2 2 4" xfId="1561"/>
    <cellStyle name="40% - Акцент1 2 3" xfId="1562"/>
    <cellStyle name="40% — акцент1 2 3" xfId="1563"/>
    <cellStyle name="40% - Акцент1 2 3 2" xfId="1564"/>
    <cellStyle name="40% - Акцент1 2 3 3" xfId="1565"/>
    <cellStyle name="40% - Акцент1 2 4" xfId="1566"/>
    <cellStyle name="40% - Акцент1 2 4 2" xfId="1567"/>
    <cellStyle name="40% - Акцент1 2 5" xfId="1568"/>
    <cellStyle name="40% - Акцент1 2 5 2" xfId="1569"/>
    <cellStyle name="40% - Акцент1 2 6" xfId="1570"/>
    <cellStyle name="40% - Акцент1 2 6 2" xfId="1571"/>
    <cellStyle name="40% - Акцент1 2 7" xfId="1572"/>
    <cellStyle name="40% - Акцент1 2 7 2" xfId="1573"/>
    <cellStyle name="40% - Акцент1 2 8" xfId="1574"/>
    <cellStyle name="40% - Акцент1 2 8 2" xfId="1575"/>
    <cellStyle name="40% - Акцент1 2 9" xfId="1576"/>
    <cellStyle name="40% - Акцент1 2 9 2" xfId="1577"/>
    <cellStyle name="40% - Акцент1 2_46EE.2011(v1.0)" xfId="1578"/>
    <cellStyle name="40% — акцент1 20" xfId="1579"/>
    <cellStyle name="40% — акцент1 21" xfId="1580"/>
    <cellStyle name="40% — акцент1 22" xfId="1581"/>
    <cellStyle name="40% — акцент1 22 2" xfId="1582"/>
    <cellStyle name="40% — акцент1 23" xfId="1583"/>
    <cellStyle name="40% — акцент1 24" xfId="1584"/>
    <cellStyle name="40% — акцент1 25" xfId="1585"/>
    <cellStyle name="40% — акцент1 26" xfId="1586"/>
    <cellStyle name="40% - Акцент1 3" xfId="1587"/>
    <cellStyle name="40% — акцент1 3" xfId="1588"/>
    <cellStyle name="40% - Акцент1 3 10" xfId="1589"/>
    <cellStyle name="40% - Акцент1 3 10 2" xfId="1590"/>
    <cellStyle name="40% - Акцент1 3 11" xfId="1591"/>
    <cellStyle name="40% - Акцент1 3 12" xfId="1592"/>
    <cellStyle name="40% - Акцент1 3 13" xfId="1593"/>
    <cellStyle name="40% - Акцент1 3 2" xfId="1594"/>
    <cellStyle name="40% — акцент1 3 2" xfId="1595"/>
    <cellStyle name="40% - Акцент1 3 2 2" xfId="1596"/>
    <cellStyle name="40% - Акцент1 3 2 3" xfId="1597"/>
    <cellStyle name="40% - Акцент1 3 3" xfId="1598"/>
    <cellStyle name="40% — акцент1 3 3" xfId="1599"/>
    <cellStyle name="40% - Акцент1 3 3 2" xfId="1600"/>
    <cellStyle name="40% - Акцент1 3 3 3" xfId="1601"/>
    <cellStyle name="40% - Акцент1 3 4" xfId="1602"/>
    <cellStyle name="40% — акцент1 3 4" xfId="1603"/>
    <cellStyle name="40% - Акцент1 3 4 2" xfId="1604"/>
    <cellStyle name="40% - Акцент1 3 5" xfId="1605"/>
    <cellStyle name="40% — акцент1 3 5" xfId="1606"/>
    <cellStyle name="40% - Акцент1 3 5 2" xfId="1607"/>
    <cellStyle name="40% - Акцент1 3 6" xfId="1608"/>
    <cellStyle name="40% - Акцент1 3 6 2" xfId="1609"/>
    <cellStyle name="40% - Акцент1 3 7" xfId="1610"/>
    <cellStyle name="40% - Акцент1 3 7 2" xfId="1611"/>
    <cellStyle name="40% - Акцент1 3 8" xfId="1612"/>
    <cellStyle name="40% - Акцент1 3 8 2" xfId="1613"/>
    <cellStyle name="40% - Акцент1 3 9" xfId="1614"/>
    <cellStyle name="40% - Акцент1 3 9 2" xfId="1615"/>
    <cellStyle name="40% - Акцент1 3_46EE.2011(v1.0)" xfId="1616"/>
    <cellStyle name="40% - Акцент1 4" xfId="1617"/>
    <cellStyle name="40% — акцент1 4" xfId="1618"/>
    <cellStyle name="40% - Акцент1 4 2" xfId="1619"/>
    <cellStyle name="40% - Акцент1 4 2 2" xfId="1620"/>
    <cellStyle name="40% - Акцент1 4 3" xfId="1621"/>
    <cellStyle name="40% - Акцент1 4 3 2" xfId="1622"/>
    <cellStyle name="40% - Акцент1 4_46EE.2011(v1.0)" xfId="1623"/>
    <cellStyle name="40% - Акцент1 5" xfId="1624"/>
    <cellStyle name="40% — акцент1 5" xfId="1625"/>
    <cellStyle name="40% - Акцент1 5 2" xfId="1626"/>
    <cellStyle name="40% - Акцент1 5 2 2" xfId="1627"/>
    <cellStyle name="40% - Акцент1 5 3" xfId="1628"/>
    <cellStyle name="40% - Акцент1 5 3 2" xfId="1629"/>
    <cellStyle name="40% - Акцент1 5_46EE.2011(v1.0)" xfId="1630"/>
    <cellStyle name="40% - Акцент1 6" xfId="1631"/>
    <cellStyle name="40% — акцент1 6" xfId="1632"/>
    <cellStyle name="40% - Акцент1 6 2" xfId="1633"/>
    <cellStyle name="40% - Акцент1 6 2 2" xfId="1634"/>
    <cellStyle name="40% - Акцент1 6 3" xfId="1635"/>
    <cellStyle name="40% - Акцент1 6 3 2" xfId="1636"/>
    <cellStyle name="40% - Акцент1 6_46EE.2011(v1.0)" xfId="1637"/>
    <cellStyle name="40% - Акцент1 7" xfId="1638"/>
    <cellStyle name="40% — акцент1 7" xfId="1639"/>
    <cellStyle name="40% - Акцент1 7 2" xfId="1640"/>
    <cellStyle name="40% - Акцент1 7 2 2" xfId="1641"/>
    <cellStyle name="40% - Акцент1 7 3" xfId="1642"/>
    <cellStyle name="40% - Акцент1 7 3 2" xfId="1643"/>
    <cellStyle name="40% - Акцент1 7_46EE.2011(v1.0)" xfId="1644"/>
    <cellStyle name="40% - Акцент1 8" xfId="1645"/>
    <cellStyle name="40% — акцент1 8" xfId="1646"/>
    <cellStyle name="40% - Акцент1 8 2" xfId="1647"/>
    <cellStyle name="40% - Акцент1 8 2 2" xfId="1648"/>
    <cellStyle name="40% - Акцент1 8 3" xfId="1649"/>
    <cellStyle name="40% - Акцент1 8 3 2" xfId="1650"/>
    <cellStyle name="40% - Акцент1 8 4" xfId="1651"/>
    <cellStyle name="40% - Акцент1 8_46EE.2011(v1.0)" xfId="1652"/>
    <cellStyle name="40% - Акцент1 9" xfId="1653"/>
    <cellStyle name="40% — акцент1 9" xfId="1654"/>
    <cellStyle name="40% - Акцент1 9 2" xfId="1655"/>
    <cellStyle name="40% - Акцент1 9 2 2" xfId="1656"/>
    <cellStyle name="40% - Акцент1 9 3" xfId="1657"/>
    <cellStyle name="40% - Акцент1 9 3 2" xfId="1658"/>
    <cellStyle name="40% - Акцент1 9 4" xfId="1659"/>
    <cellStyle name="40% - Акцент1 9_46EE.2011(v1.0)" xfId="1660"/>
    <cellStyle name="40% - Акцент2" xfId="1661" builtinId="35" customBuiltin="1"/>
    <cellStyle name="40% - Акцент2 10" xfId="1662"/>
    <cellStyle name="40% — акцент2 10" xfId="1663"/>
    <cellStyle name="40% - Акцент2 10 2" xfId="1664"/>
    <cellStyle name="40% - Акцент2 11" xfId="1665"/>
    <cellStyle name="40% — акцент2 11" xfId="1666"/>
    <cellStyle name="40% - Акцент2 11 2" xfId="1667"/>
    <cellStyle name="40% — акцент2 12" xfId="1668"/>
    <cellStyle name="40% — акцент2 13" xfId="1669"/>
    <cellStyle name="40% — акцент2 14" xfId="1670"/>
    <cellStyle name="40% — акцент2 15" xfId="1671"/>
    <cellStyle name="40% — акцент2 16" xfId="1672"/>
    <cellStyle name="40% — акцент2 17" xfId="1673"/>
    <cellStyle name="40% — акцент2 18" xfId="1674"/>
    <cellStyle name="40% — акцент2 19" xfId="1675"/>
    <cellStyle name="40% - Акцент2 2" xfId="1676"/>
    <cellStyle name="40% — акцент2 2" xfId="1677"/>
    <cellStyle name="40% - Акцент2 2 10" xfId="1678"/>
    <cellStyle name="40% - Акцент2 2 10 2" xfId="1679"/>
    <cellStyle name="40% - Акцент2 2 11" xfId="1680"/>
    <cellStyle name="40% - Акцент2 2 12" xfId="1681"/>
    <cellStyle name="40% - Акцент2 2 2" xfId="1682"/>
    <cellStyle name="40% — акцент2 2 2" xfId="1683"/>
    <cellStyle name="40% - Акцент2 2 2 2" xfId="1684"/>
    <cellStyle name="40% - Акцент2 2 2 3" xfId="1685"/>
    <cellStyle name="40% - Акцент2 2 2 4" xfId="1686"/>
    <cellStyle name="40% - Акцент2 2 3" xfId="1687"/>
    <cellStyle name="40% — акцент2 2 3" xfId="1688"/>
    <cellStyle name="40% - Акцент2 2 3 2" xfId="1689"/>
    <cellStyle name="40% - Акцент2 2 3 3" xfId="1690"/>
    <cellStyle name="40% - Акцент2 2 4" xfId="1691"/>
    <cellStyle name="40% - Акцент2 2 4 2" xfId="1692"/>
    <cellStyle name="40% - Акцент2 2 5" xfId="1693"/>
    <cellStyle name="40% - Акцент2 2 5 2" xfId="1694"/>
    <cellStyle name="40% - Акцент2 2 6" xfId="1695"/>
    <cellStyle name="40% - Акцент2 2 6 2" xfId="1696"/>
    <cellStyle name="40% - Акцент2 2 7" xfId="1697"/>
    <cellStyle name="40% - Акцент2 2 7 2" xfId="1698"/>
    <cellStyle name="40% - Акцент2 2 8" xfId="1699"/>
    <cellStyle name="40% - Акцент2 2 8 2" xfId="1700"/>
    <cellStyle name="40% - Акцент2 2 9" xfId="1701"/>
    <cellStyle name="40% - Акцент2 2 9 2" xfId="1702"/>
    <cellStyle name="40% - Акцент2 2_46EE.2011(v1.0)" xfId="1703"/>
    <cellStyle name="40% — акцент2 20" xfId="1704"/>
    <cellStyle name="40% — акцент2 21" xfId="1705"/>
    <cellStyle name="40% — акцент2 22" xfId="1706"/>
    <cellStyle name="40% — акцент2 23" xfId="1707"/>
    <cellStyle name="40% - Акцент2 3" xfId="1708"/>
    <cellStyle name="40% — акцент2 3" xfId="1709"/>
    <cellStyle name="40% - Акцент2 3 10" xfId="1710"/>
    <cellStyle name="40% - Акцент2 3 10 2" xfId="1711"/>
    <cellStyle name="40% - Акцент2 3 11" xfId="1712"/>
    <cellStyle name="40% - Акцент2 3 12" xfId="1713"/>
    <cellStyle name="40% - Акцент2 3 13" xfId="1714"/>
    <cellStyle name="40% - Акцент2 3 2" xfId="1715"/>
    <cellStyle name="40% - Акцент2 3 2 2" xfId="1716"/>
    <cellStyle name="40% - Акцент2 3 2 3" xfId="1717"/>
    <cellStyle name="40% - Акцент2 3 3" xfId="1718"/>
    <cellStyle name="40% - Акцент2 3 3 2" xfId="1719"/>
    <cellStyle name="40% - Акцент2 3 3 3" xfId="1720"/>
    <cellStyle name="40% - Акцент2 3 4" xfId="1721"/>
    <cellStyle name="40% - Акцент2 3 4 2" xfId="1722"/>
    <cellStyle name="40% - Акцент2 3 5" xfId="1723"/>
    <cellStyle name="40% - Акцент2 3 5 2" xfId="1724"/>
    <cellStyle name="40% - Акцент2 3 6" xfId="1725"/>
    <cellStyle name="40% - Акцент2 3 6 2" xfId="1726"/>
    <cellStyle name="40% - Акцент2 3 7" xfId="1727"/>
    <cellStyle name="40% - Акцент2 3 7 2" xfId="1728"/>
    <cellStyle name="40% - Акцент2 3 8" xfId="1729"/>
    <cellStyle name="40% - Акцент2 3 8 2" xfId="1730"/>
    <cellStyle name="40% - Акцент2 3 9" xfId="1731"/>
    <cellStyle name="40% - Акцент2 3 9 2" xfId="1732"/>
    <cellStyle name="40% - Акцент2 3_46EE.2011(v1.0)" xfId="1733"/>
    <cellStyle name="40% - Акцент2 4" xfId="1734"/>
    <cellStyle name="40% — акцент2 4" xfId="1735"/>
    <cellStyle name="40% - Акцент2 4 2" xfId="1736"/>
    <cellStyle name="40% - Акцент2 4 2 2" xfId="1737"/>
    <cellStyle name="40% - Акцент2 4 3" xfId="1738"/>
    <cellStyle name="40% - Акцент2 4 3 2" xfId="1739"/>
    <cellStyle name="40% - Акцент2 4_46EE.2011(v1.0)" xfId="1740"/>
    <cellStyle name="40% - Акцент2 5" xfId="1741"/>
    <cellStyle name="40% — акцент2 5" xfId="1742"/>
    <cellStyle name="40% - Акцент2 5 2" xfId="1743"/>
    <cellStyle name="40% - Акцент2 5 2 2" xfId="1744"/>
    <cellStyle name="40% - Акцент2 5 3" xfId="1745"/>
    <cellStyle name="40% - Акцент2 5 3 2" xfId="1746"/>
    <cellStyle name="40% - Акцент2 5_46EE.2011(v1.0)" xfId="1747"/>
    <cellStyle name="40% - Акцент2 6" xfId="1748"/>
    <cellStyle name="40% — акцент2 6" xfId="1749"/>
    <cellStyle name="40% - Акцент2 6 2" xfId="1750"/>
    <cellStyle name="40% - Акцент2 6 2 2" xfId="1751"/>
    <cellStyle name="40% - Акцент2 6 3" xfId="1752"/>
    <cellStyle name="40% - Акцент2 6 3 2" xfId="1753"/>
    <cellStyle name="40% - Акцент2 6_46EE.2011(v1.0)" xfId="1754"/>
    <cellStyle name="40% - Акцент2 7" xfId="1755"/>
    <cellStyle name="40% — акцент2 7" xfId="1756"/>
    <cellStyle name="40% - Акцент2 7 2" xfId="1757"/>
    <cellStyle name="40% - Акцент2 7 2 2" xfId="1758"/>
    <cellStyle name="40% - Акцент2 7 3" xfId="1759"/>
    <cellStyle name="40% - Акцент2 7 3 2" xfId="1760"/>
    <cellStyle name="40% - Акцент2 7_46EE.2011(v1.0)" xfId="1761"/>
    <cellStyle name="40% - Акцент2 8" xfId="1762"/>
    <cellStyle name="40% — акцент2 8" xfId="1763"/>
    <cellStyle name="40% - Акцент2 8 2" xfId="1764"/>
    <cellStyle name="40% - Акцент2 8 2 2" xfId="1765"/>
    <cellStyle name="40% - Акцент2 8 3" xfId="1766"/>
    <cellStyle name="40% - Акцент2 8 3 2" xfId="1767"/>
    <cellStyle name="40% - Акцент2 8 4" xfId="1768"/>
    <cellStyle name="40% - Акцент2 8_46EE.2011(v1.0)" xfId="1769"/>
    <cellStyle name="40% - Акцент2 9" xfId="1770"/>
    <cellStyle name="40% — акцент2 9" xfId="1771"/>
    <cellStyle name="40% - Акцент2 9 2" xfId="1772"/>
    <cellStyle name="40% - Акцент2 9 2 2" xfId="1773"/>
    <cellStyle name="40% - Акцент2 9 3" xfId="1774"/>
    <cellStyle name="40% - Акцент2 9 3 2" xfId="1775"/>
    <cellStyle name="40% - Акцент2 9 4" xfId="1776"/>
    <cellStyle name="40% - Акцент2 9_46EE.2011(v1.0)" xfId="1777"/>
    <cellStyle name="40% - Акцент3" xfId="1778" builtinId="39" customBuiltin="1"/>
    <cellStyle name="40% - Акцент3 10" xfId="1779"/>
    <cellStyle name="40% — акцент3 10" xfId="1780"/>
    <cellStyle name="40% - Акцент3 10 2" xfId="1781"/>
    <cellStyle name="40% - Акцент3 11" xfId="1782"/>
    <cellStyle name="40% — акцент3 11" xfId="1783"/>
    <cellStyle name="40% - Акцент3 11 2" xfId="1784"/>
    <cellStyle name="40% — акцент3 12" xfId="1785"/>
    <cellStyle name="40% — акцент3 13" xfId="1786"/>
    <cellStyle name="40% — акцент3 14" xfId="1787"/>
    <cellStyle name="40% — акцент3 15" xfId="1788"/>
    <cellStyle name="40% — акцент3 16" xfId="1789"/>
    <cellStyle name="40% — акцент3 17" xfId="1790"/>
    <cellStyle name="40% — акцент3 18" xfId="1791"/>
    <cellStyle name="40% — акцент3 19" xfId="1792"/>
    <cellStyle name="40% - Акцент3 2" xfId="1793"/>
    <cellStyle name="40% — акцент3 2" xfId="1794"/>
    <cellStyle name="40% - Акцент3 2 10" xfId="1795"/>
    <cellStyle name="40% - Акцент3 2 10 2" xfId="1796"/>
    <cellStyle name="40% - Акцент3 2 11" xfId="1797"/>
    <cellStyle name="40% - Акцент3 2 12" xfId="1798"/>
    <cellStyle name="40% - Акцент3 2 2" xfId="1799"/>
    <cellStyle name="40% — акцент3 2 2" xfId="1800"/>
    <cellStyle name="40% - Акцент3 2 2 2" xfId="1801"/>
    <cellStyle name="40% - Акцент3 2 2 3" xfId="1802"/>
    <cellStyle name="40% - Акцент3 2 2 4" xfId="1803"/>
    <cellStyle name="40% - Акцент3 2 3" xfId="1804"/>
    <cellStyle name="40% — акцент3 2 3" xfId="1805"/>
    <cellStyle name="40% - Акцент3 2 3 2" xfId="1806"/>
    <cellStyle name="40% - Акцент3 2 3 3" xfId="1807"/>
    <cellStyle name="40% - Акцент3 2 4" xfId="1808"/>
    <cellStyle name="40% - Акцент3 2 4 2" xfId="1809"/>
    <cellStyle name="40% - Акцент3 2 5" xfId="1810"/>
    <cellStyle name="40% - Акцент3 2 5 2" xfId="1811"/>
    <cellStyle name="40% - Акцент3 2 6" xfId="1812"/>
    <cellStyle name="40% - Акцент3 2 6 2" xfId="1813"/>
    <cellStyle name="40% - Акцент3 2 7" xfId="1814"/>
    <cellStyle name="40% - Акцент3 2 7 2" xfId="1815"/>
    <cellStyle name="40% - Акцент3 2 8" xfId="1816"/>
    <cellStyle name="40% - Акцент3 2 8 2" xfId="1817"/>
    <cellStyle name="40% - Акцент3 2 9" xfId="1818"/>
    <cellStyle name="40% - Акцент3 2 9 2" xfId="1819"/>
    <cellStyle name="40% - Акцент3 2_46EE.2011(v1.0)" xfId="1820"/>
    <cellStyle name="40% — акцент3 20" xfId="1821"/>
    <cellStyle name="40% — акцент3 21" xfId="1822"/>
    <cellStyle name="40% — акцент3 22" xfId="1823"/>
    <cellStyle name="40% — акцент3 23" xfId="1824"/>
    <cellStyle name="40% - Акцент3 3" xfId="1825"/>
    <cellStyle name="40% — акцент3 3" xfId="1826"/>
    <cellStyle name="40% - Акцент3 3 10" xfId="1827"/>
    <cellStyle name="40% - Акцент3 3 10 2" xfId="1828"/>
    <cellStyle name="40% - Акцент3 3 11" xfId="1829"/>
    <cellStyle name="40% - Акцент3 3 12" xfId="1830"/>
    <cellStyle name="40% - Акцент3 3 13" xfId="1831"/>
    <cellStyle name="40% - Акцент3 3 2" xfId="1832"/>
    <cellStyle name="40% - Акцент3 3 2 2" xfId="1833"/>
    <cellStyle name="40% - Акцент3 3 2 3" xfId="1834"/>
    <cellStyle name="40% - Акцент3 3 3" xfId="1835"/>
    <cellStyle name="40% - Акцент3 3 3 2" xfId="1836"/>
    <cellStyle name="40% - Акцент3 3 3 3" xfId="1837"/>
    <cellStyle name="40% - Акцент3 3 4" xfId="1838"/>
    <cellStyle name="40% - Акцент3 3 4 2" xfId="1839"/>
    <cellStyle name="40% - Акцент3 3 5" xfId="1840"/>
    <cellStyle name="40% - Акцент3 3 5 2" xfId="1841"/>
    <cellStyle name="40% - Акцент3 3 6" xfId="1842"/>
    <cellStyle name="40% - Акцент3 3 6 2" xfId="1843"/>
    <cellStyle name="40% - Акцент3 3 7" xfId="1844"/>
    <cellStyle name="40% - Акцент3 3 7 2" xfId="1845"/>
    <cellStyle name="40% - Акцент3 3 8" xfId="1846"/>
    <cellStyle name="40% - Акцент3 3 8 2" xfId="1847"/>
    <cellStyle name="40% - Акцент3 3 9" xfId="1848"/>
    <cellStyle name="40% - Акцент3 3 9 2" xfId="1849"/>
    <cellStyle name="40% - Акцент3 3_46EE.2011(v1.0)" xfId="1850"/>
    <cellStyle name="40% - Акцент3 4" xfId="1851"/>
    <cellStyle name="40% — акцент3 4" xfId="1852"/>
    <cellStyle name="40% - Акцент3 4 2" xfId="1853"/>
    <cellStyle name="40% - Акцент3 4 2 2" xfId="1854"/>
    <cellStyle name="40% - Акцент3 4 3" xfId="1855"/>
    <cellStyle name="40% - Акцент3 4 3 2" xfId="1856"/>
    <cellStyle name="40% - Акцент3 4_46EE.2011(v1.0)" xfId="1857"/>
    <cellStyle name="40% - Акцент3 5" xfId="1858"/>
    <cellStyle name="40% — акцент3 5" xfId="1859"/>
    <cellStyle name="40% - Акцент3 5 2" xfId="1860"/>
    <cellStyle name="40% - Акцент3 5 2 2" xfId="1861"/>
    <cellStyle name="40% - Акцент3 5 3" xfId="1862"/>
    <cellStyle name="40% - Акцент3 5 3 2" xfId="1863"/>
    <cellStyle name="40% - Акцент3 5_46EE.2011(v1.0)" xfId="1864"/>
    <cellStyle name="40% - Акцент3 6" xfId="1865"/>
    <cellStyle name="40% — акцент3 6" xfId="1866"/>
    <cellStyle name="40% - Акцент3 6 2" xfId="1867"/>
    <cellStyle name="40% - Акцент3 6 2 2" xfId="1868"/>
    <cellStyle name="40% - Акцент3 6 3" xfId="1869"/>
    <cellStyle name="40% - Акцент3 6 3 2" xfId="1870"/>
    <cellStyle name="40% - Акцент3 6_46EE.2011(v1.0)" xfId="1871"/>
    <cellStyle name="40% - Акцент3 7" xfId="1872"/>
    <cellStyle name="40% — акцент3 7" xfId="1873"/>
    <cellStyle name="40% - Акцент3 7 2" xfId="1874"/>
    <cellStyle name="40% - Акцент3 7 2 2" xfId="1875"/>
    <cellStyle name="40% - Акцент3 7 3" xfId="1876"/>
    <cellStyle name="40% - Акцент3 7 3 2" xfId="1877"/>
    <cellStyle name="40% - Акцент3 7_46EE.2011(v1.0)" xfId="1878"/>
    <cellStyle name="40% - Акцент3 8" xfId="1879"/>
    <cellStyle name="40% — акцент3 8" xfId="1880"/>
    <cellStyle name="40% - Акцент3 8 2" xfId="1881"/>
    <cellStyle name="40% - Акцент3 8 2 2" xfId="1882"/>
    <cellStyle name="40% - Акцент3 8 3" xfId="1883"/>
    <cellStyle name="40% - Акцент3 8 3 2" xfId="1884"/>
    <cellStyle name="40% - Акцент3 8 4" xfId="1885"/>
    <cellStyle name="40% - Акцент3 8_46EE.2011(v1.0)" xfId="1886"/>
    <cellStyle name="40% - Акцент3 9" xfId="1887"/>
    <cellStyle name="40% — акцент3 9" xfId="1888"/>
    <cellStyle name="40% - Акцент3 9 2" xfId="1889"/>
    <cellStyle name="40% - Акцент3 9 2 2" xfId="1890"/>
    <cellStyle name="40% - Акцент3 9 3" xfId="1891"/>
    <cellStyle name="40% - Акцент3 9 3 2" xfId="1892"/>
    <cellStyle name="40% - Акцент3 9 4" xfId="1893"/>
    <cellStyle name="40% - Акцент3 9_46EE.2011(v1.0)" xfId="1894"/>
    <cellStyle name="40% - Акцент4" xfId="1895" builtinId="43" customBuiltin="1"/>
    <cellStyle name="40% - Акцент4 10" xfId="1896"/>
    <cellStyle name="40% — акцент4 10" xfId="1897"/>
    <cellStyle name="40% - Акцент4 10 2" xfId="1898"/>
    <cellStyle name="40% - Акцент4 11" xfId="1899"/>
    <cellStyle name="40% — акцент4 11" xfId="1900"/>
    <cellStyle name="40% - Акцент4 11 2" xfId="1901"/>
    <cellStyle name="40% — акцент4 12" xfId="1902"/>
    <cellStyle name="40% — акцент4 13" xfId="1903"/>
    <cellStyle name="40% — акцент4 13 2" xfId="1904"/>
    <cellStyle name="40% — акцент4 14" xfId="1905"/>
    <cellStyle name="40% — акцент4 14 2" xfId="1906"/>
    <cellStyle name="40% — акцент4 15" xfId="1907"/>
    <cellStyle name="40% — акцент4 15 2" xfId="1908"/>
    <cellStyle name="40% — акцент4 16" xfId="1909"/>
    <cellStyle name="40% — акцент4 16 2" xfId="1910"/>
    <cellStyle name="40% — акцент4 17" xfId="1911"/>
    <cellStyle name="40% — акцент4 17 2" xfId="1912"/>
    <cellStyle name="40% — акцент4 18" xfId="1913"/>
    <cellStyle name="40% — акцент4 19" xfId="1914"/>
    <cellStyle name="40% - Акцент4 2" xfId="1915"/>
    <cellStyle name="40% — акцент4 2" xfId="1916"/>
    <cellStyle name="40% - Акцент4 2 10" xfId="1917"/>
    <cellStyle name="40% - Акцент4 2 10 2" xfId="1918"/>
    <cellStyle name="40% - Акцент4 2 11" xfId="1919"/>
    <cellStyle name="40% - Акцент4 2 12" xfId="1920"/>
    <cellStyle name="40% - Акцент4 2 2" xfId="1921"/>
    <cellStyle name="40% — акцент4 2 2" xfId="1922"/>
    <cellStyle name="40% - Акцент4 2 2 2" xfId="1923"/>
    <cellStyle name="40% - Акцент4 2 2 3" xfId="1924"/>
    <cellStyle name="40% - Акцент4 2 2 4" xfId="1925"/>
    <cellStyle name="40% - Акцент4 2 3" xfId="1926"/>
    <cellStyle name="40% — акцент4 2 3" xfId="1927"/>
    <cellStyle name="40% - Акцент4 2 3 2" xfId="1928"/>
    <cellStyle name="40% - Акцент4 2 3 3" xfId="1929"/>
    <cellStyle name="40% - Акцент4 2 4" xfId="1930"/>
    <cellStyle name="40% - Акцент4 2 4 2" xfId="1931"/>
    <cellStyle name="40% - Акцент4 2 5" xfId="1932"/>
    <cellStyle name="40% - Акцент4 2 5 2" xfId="1933"/>
    <cellStyle name="40% - Акцент4 2 6" xfId="1934"/>
    <cellStyle name="40% - Акцент4 2 6 2" xfId="1935"/>
    <cellStyle name="40% - Акцент4 2 7" xfId="1936"/>
    <cellStyle name="40% - Акцент4 2 7 2" xfId="1937"/>
    <cellStyle name="40% - Акцент4 2 8" xfId="1938"/>
    <cellStyle name="40% - Акцент4 2 8 2" xfId="1939"/>
    <cellStyle name="40% - Акцент4 2 9" xfId="1940"/>
    <cellStyle name="40% - Акцент4 2 9 2" xfId="1941"/>
    <cellStyle name="40% - Акцент4 2_46EE.2011(v1.0)" xfId="1942"/>
    <cellStyle name="40% — акцент4 20" xfId="1943"/>
    <cellStyle name="40% — акцент4 21" xfId="1944"/>
    <cellStyle name="40% — акцент4 22" xfId="1945"/>
    <cellStyle name="40% — акцент4 22 2" xfId="1946"/>
    <cellStyle name="40% — акцент4 23" xfId="1947"/>
    <cellStyle name="40% — акцент4 24" xfId="1948"/>
    <cellStyle name="40% — акцент4 25" xfId="1949"/>
    <cellStyle name="40% — акцент4 26" xfId="1950"/>
    <cellStyle name="40% - Акцент4 3" xfId="1951"/>
    <cellStyle name="40% — акцент4 3" xfId="1952"/>
    <cellStyle name="40% - Акцент4 3 10" xfId="1953"/>
    <cellStyle name="40% - Акцент4 3 10 2" xfId="1954"/>
    <cellStyle name="40% - Акцент4 3 11" xfId="1955"/>
    <cellStyle name="40% - Акцент4 3 12" xfId="1956"/>
    <cellStyle name="40% - Акцент4 3 13" xfId="1957"/>
    <cellStyle name="40% - Акцент4 3 2" xfId="1958"/>
    <cellStyle name="40% — акцент4 3 2" xfId="1959"/>
    <cellStyle name="40% - Акцент4 3 2 2" xfId="1960"/>
    <cellStyle name="40% - Акцент4 3 2 3" xfId="1961"/>
    <cellStyle name="40% - Акцент4 3 3" xfId="1962"/>
    <cellStyle name="40% — акцент4 3 3" xfId="1963"/>
    <cellStyle name="40% - Акцент4 3 3 2" xfId="1964"/>
    <cellStyle name="40% - Акцент4 3 3 3" xfId="1965"/>
    <cellStyle name="40% - Акцент4 3 4" xfId="1966"/>
    <cellStyle name="40% — акцент4 3 4" xfId="1967"/>
    <cellStyle name="40% - Акцент4 3 4 2" xfId="1968"/>
    <cellStyle name="40% - Акцент4 3 5" xfId="1969"/>
    <cellStyle name="40% — акцент4 3 5" xfId="1970"/>
    <cellStyle name="40% - Акцент4 3 5 2" xfId="1971"/>
    <cellStyle name="40% - Акцент4 3 6" xfId="1972"/>
    <cellStyle name="40% - Акцент4 3 6 2" xfId="1973"/>
    <cellStyle name="40% - Акцент4 3 7" xfId="1974"/>
    <cellStyle name="40% - Акцент4 3 7 2" xfId="1975"/>
    <cellStyle name="40% - Акцент4 3 8" xfId="1976"/>
    <cellStyle name="40% - Акцент4 3 8 2" xfId="1977"/>
    <cellStyle name="40% - Акцент4 3 9" xfId="1978"/>
    <cellStyle name="40% - Акцент4 3 9 2" xfId="1979"/>
    <cellStyle name="40% - Акцент4 3_46EE.2011(v1.0)" xfId="1980"/>
    <cellStyle name="40% - Акцент4 4" xfId="1981"/>
    <cellStyle name="40% — акцент4 4" xfId="1982"/>
    <cellStyle name="40% - Акцент4 4 2" xfId="1983"/>
    <cellStyle name="40% - Акцент4 4 2 2" xfId="1984"/>
    <cellStyle name="40% - Акцент4 4 3" xfId="1985"/>
    <cellStyle name="40% - Акцент4 4 3 2" xfId="1986"/>
    <cellStyle name="40% - Акцент4 4_46EE.2011(v1.0)" xfId="1987"/>
    <cellStyle name="40% - Акцент4 5" xfId="1988"/>
    <cellStyle name="40% — акцент4 5" xfId="1989"/>
    <cellStyle name="40% - Акцент4 5 2" xfId="1990"/>
    <cellStyle name="40% - Акцент4 5 2 2" xfId="1991"/>
    <cellStyle name="40% - Акцент4 5 3" xfId="1992"/>
    <cellStyle name="40% - Акцент4 5 3 2" xfId="1993"/>
    <cellStyle name="40% - Акцент4 5_46EE.2011(v1.0)" xfId="1994"/>
    <cellStyle name="40% - Акцент4 6" xfId="1995"/>
    <cellStyle name="40% — акцент4 6" xfId="1996"/>
    <cellStyle name="40% - Акцент4 6 2" xfId="1997"/>
    <cellStyle name="40% - Акцент4 6 2 2" xfId="1998"/>
    <cellStyle name="40% - Акцент4 6 3" xfId="1999"/>
    <cellStyle name="40% - Акцент4 6 3 2" xfId="2000"/>
    <cellStyle name="40% - Акцент4 6_46EE.2011(v1.0)" xfId="2001"/>
    <cellStyle name="40% - Акцент4 7" xfId="2002"/>
    <cellStyle name="40% — акцент4 7" xfId="2003"/>
    <cellStyle name="40% - Акцент4 7 2" xfId="2004"/>
    <cellStyle name="40% - Акцент4 7 2 2" xfId="2005"/>
    <cellStyle name="40% - Акцент4 7 3" xfId="2006"/>
    <cellStyle name="40% - Акцент4 7 3 2" xfId="2007"/>
    <cellStyle name="40% - Акцент4 7_46EE.2011(v1.0)" xfId="2008"/>
    <cellStyle name="40% - Акцент4 8" xfId="2009"/>
    <cellStyle name="40% — акцент4 8" xfId="2010"/>
    <cellStyle name="40% - Акцент4 8 2" xfId="2011"/>
    <cellStyle name="40% - Акцент4 8 2 2" xfId="2012"/>
    <cellStyle name="40% - Акцент4 8 3" xfId="2013"/>
    <cellStyle name="40% - Акцент4 8 3 2" xfId="2014"/>
    <cellStyle name="40% - Акцент4 8 4" xfId="2015"/>
    <cellStyle name="40% - Акцент4 8_46EE.2011(v1.0)" xfId="2016"/>
    <cellStyle name="40% - Акцент4 9" xfId="2017"/>
    <cellStyle name="40% — акцент4 9" xfId="2018"/>
    <cellStyle name="40% - Акцент4 9 2" xfId="2019"/>
    <cellStyle name="40% - Акцент4 9 2 2" xfId="2020"/>
    <cellStyle name="40% - Акцент4 9 3" xfId="2021"/>
    <cellStyle name="40% - Акцент4 9 3 2" xfId="2022"/>
    <cellStyle name="40% - Акцент4 9 4" xfId="2023"/>
    <cellStyle name="40% - Акцент4 9_46EE.2011(v1.0)" xfId="2024"/>
    <cellStyle name="40% - Акцент5" xfId="2025" builtinId="47" customBuiltin="1"/>
    <cellStyle name="40% - Акцент5 10" xfId="2026"/>
    <cellStyle name="40% — акцент5 10" xfId="2027"/>
    <cellStyle name="40% - Акцент5 10 2" xfId="2028"/>
    <cellStyle name="40% - Акцент5 11" xfId="2029"/>
    <cellStyle name="40% — акцент5 11" xfId="2030"/>
    <cellStyle name="40% - Акцент5 11 2" xfId="2031"/>
    <cellStyle name="40% — акцент5 12" xfId="2032"/>
    <cellStyle name="40% — акцент5 13" xfId="2033"/>
    <cellStyle name="40% — акцент5 14" xfId="2034"/>
    <cellStyle name="40% — акцент5 15" xfId="2035"/>
    <cellStyle name="40% — акцент5 16" xfId="2036"/>
    <cellStyle name="40% — акцент5 17" xfId="2037"/>
    <cellStyle name="40% — акцент5 18" xfId="2038"/>
    <cellStyle name="40% — акцент5 19" xfId="2039"/>
    <cellStyle name="40% - Акцент5 2" xfId="2040"/>
    <cellStyle name="40% — акцент5 2" xfId="2041"/>
    <cellStyle name="40% - Акцент5 2 10" xfId="2042"/>
    <cellStyle name="40% - Акцент5 2 10 2" xfId="2043"/>
    <cellStyle name="40% - Акцент5 2 11" xfId="2044"/>
    <cellStyle name="40% - Акцент5 2 12" xfId="2045"/>
    <cellStyle name="40% - Акцент5 2 2" xfId="2046"/>
    <cellStyle name="40% — акцент5 2 2" xfId="2047"/>
    <cellStyle name="40% - Акцент5 2 2 2" xfId="2048"/>
    <cellStyle name="40% - Акцент5 2 2 3" xfId="2049"/>
    <cellStyle name="40% - Акцент5 2 2 4" xfId="2050"/>
    <cellStyle name="40% - Акцент5 2 3" xfId="2051"/>
    <cellStyle name="40% — акцент5 2 3" xfId="2052"/>
    <cellStyle name="40% - Акцент5 2 3 2" xfId="2053"/>
    <cellStyle name="40% - Акцент5 2 3 3" xfId="2054"/>
    <cellStyle name="40% - Акцент5 2 4" xfId="2055"/>
    <cellStyle name="40% - Акцент5 2 4 2" xfId="2056"/>
    <cellStyle name="40% - Акцент5 2 5" xfId="2057"/>
    <cellStyle name="40% - Акцент5 2 5 2" xfId="2058"/>
    <cellStyle name="40% - Акцент5 2 6" xfId="2059"/>
    <cellStyle name="40% - Акцент5 2 6 2" xfId="2060"/>
    <cellStyle name="40% - Акцент5 2 7" xfId="2061"/>
    <cellStyle name="40% - Акцент5 2 7 2" xfId="2062"/>
    <cellStyle name="40% - Акцент5 2 8" xfId="2063"/>
    <cellStyle name="40% - Акцент5 2 8 2" xfId="2064"/>
    <cellStyle name="40% - Акцент5 2 9" xfId="2065"/>
    <cellStyle name="40% - Акцент5 2 9 2" xfId="2066"/>
    <cellStyle name="40% - Акцент5 2_46EE.2011(v1.0)" xfId="2067"/>
    <cellStyle name="40% — акцент5 20" xfId="2068"/>
    <cellStyle name="40% — акцент5 21" xfId="2069"/>
    <cellStyle name="40% — акцент5 22" xfId="2070"/>
    <cellStyle name="40% — акцент5 23" xfId="2071"/>
    <cellStyle name="40% - Акцент5 3" xfId="2072"/>
    <cellStyle name="40% — акцент5 3" xfId="2073"/>
    <cellStyle name="40% - Акцент5 3 10" xfId="2074"/>
    <cellStyle name="40% - Акцент5 3 10 2" xfId="2075"/>
    <cellStyle name="40% - Акцент5 3 11" xfId="2076"/>
    <cellStyle name="40% - Акцент5 3 12" xfId="2077"/>
    <cellStyle name="40% - Акцент5 3 13" xfId="2078"/>
    <cellStyle name="40% - Акцент5 3 2" xfId="2079"/>
    <cellStyle name="40% - Акцент5 3 2 2" xfId="2080"/>
    <cellStyle name="40% - Акцент5 3 2 3" xfId="2081"/>
    <cellStyle name="40% - Акцент5 3 3" xfId="2082"/>
    <cellStyle name="40% - Акцент5 3 3 2" xfId="2083"/>
    <cellStyle name="40% - Акцент5 3 3 3" xfId="2084"/>
    <cellStyle name="40% - Акцент5 3 4" xfId="2085"/>
    <cellStyle name="40% - Акцент5 3 4 2" xfId="2086"/>
    <cellStyle name="40% - Акцент5 3 5" xfId="2087"/>
    <cellStyle name="40% - Акцент5 3 5 2" xfId="2088"/>
    <cellStyle name="40% - Акцент5 3 6" xfId="2089"/>
    <cellStyle name="40% - Акцент5 3 6 2" xfId="2090"/>
    <cellStyle name="40% - Акцент5 3 7" xfId="2091"/>
    <cellStyle name="40% - Акцент5 3 7 2" xfId="2092"/>
    <cellStyle name="40% - Акцент5 3 8" xfId="2093"/>
    <cellStyle name="40% - Акцент5 3 8 2" xfId="2094"/>
    <cellStyle name="40% - Акцент5 3 9" xfId="2095"/>
    <cellStyle name="40% - Акцент5 3 9 2" xfId="2096"/>
    <cellStyle name="40% - Акцент5 3_46EE.2011(v1.0)" xfId="2097"/>
    <cellStyle name="40% - Акцент5 4" xfId="2098"/>
    <cellStyle name="40% — акцент5 4" xfId="2099"/>
    <cellStyle name="40% - Акцент5 4 2" xfId="2100"/>
    <cellStyle name="40% - Акцент5 4 2 2" xfId="2101"/>
    <cellStyle name="40% - Акцент5 4 3" xfId="2102"/>
    <cellStyle name="40% - Акцент5 4 3 2" xfId="2103"/>
    <cellStyle name="40% - Акцент5 4_46EE.2011(v1.0)" xfId="2104"/>
    <cellStyle name="40% - Акцент5 5" xfId="2105"/>
    <cellStyle name="40% — акцент5 5" xfId="2106"/>
    <cellStyle name="40% - Акцент5 5 2" xfId="2107"/>
    <cellStyle name="40% - Акцент5 5 2 2" xfId="2108"/>
    <cellStyle name="40% - Акцент5 5 3" xfId="2109"/>
    <cellStyle name="40% - Акцент5 5 3 2" xfId="2110"/>
    <cellStyle name="40% - Акцент5 5_46EE.2011(v1.0)" xfId="2111"/>
    <cellStyle name="40% - Акцент5 6" xfId="2112"/>
    <cellStyle name="40% — акцент5 6" xfId="2113"/>
    <cellStyle name="40% - Акцент5 6 2" xfId="2114"/>
    <cellStyle name="40% - Акцент5 6 2 2" xfId="2115"/>
    <cellStyle name="40% - Акцент5 6 3" xfId="2116"/>
    <cellStyle name="40% - Акцент5 6 3 2" xfId="2117"/>
    <cellStyle name="40% - Акцент5 6_46EE.2011(v1.0)" xfId="2118"/>
    <cellStyle name="40% - Акцент5 7" xfId="2119"/>
    <cellStyle name="40% — акцент5 7" xfId="2120"/>
    <cellStyle name="40% - Акцент5 7 2" xfId="2121"/>
    <cellStyle name="40% - Акцент5 7 2 2" xfId="2122"/>
    <cellStyle name="40% - Акцент5 7 3" xfId="2123"/>
    <cellStyle name="40% - Акцент5 7 3 2" xfId="2124"/>
    <cellStyle name="40% - Акцент5 7_46EE.2011(v1.0)" xfId="2125"/>
    <cellStyle name="40% - Акцент5 8" xfId="2126"/>
    <cellStyle name="40% — акцент5 8" xfId="2127"/>
    <cellStyle name="40% - Акцент5 8 2" xfId="2128"/>
    <cellStyle name="40% - Акцент5 8 2 2" xfId="2129"/>
    <cellStyle name="40% - Акцент5 8 3" xfId="2130"/>
    <cellStyle name="40% - Акцент5 8 3 2" xfId="2131"/>
    <cellStyle name="40% - Акцент5 8 4" xfId="2132"/>
    <cellStyle name="40% - Акцент5 8_46EE.2011(v1.0)" xfId="2133"/>
    <cellStyle name="40% - Акцент5 9" xfId="2134"/>
    <cellStyle name="40% — акцент5 9" xfId="2135"/>
    <cellStyle name="40% - Акцент5 9 2" xfId="2136"/>
    <cellStyle name="40% - Акцент5 9 2 2" xfId="2137"/>
    <cellStyle name="40% - Акцент5 9 3" xfId="2138"/>
    <cellStyle name="40% - Акцент5 9 3 2" xfId="2139"/>
    <cellStyle name="40% - Акцент5 9 4" xfId="2140"/>
    <cellStyle name="40% - Акцент5 9_46EE.2011(v1.0)" xfId="2141"/>
    <cellStyle name="40% - Акцент6" xfId="2142" builtinId="51" customBuiltin="1"/>
    <cellStyle name="40% - Акцент6 10" xfId="2143"/>
    <cellStyle name="40% — акцент6 10" xfId="2144"/>
    <cellStyle name="40% - Акцент6 10 2" xfId="2145"/>
    <cellStyle name="40% - Акцент6 11" xfId="2146"/>
    <cellStyle name="40% — акцент6 11" xfId="2147"/>
    <cellStyle name="40% - Акцент6 11 2" xfId="2148"/>
    <cellStyle name="40% — акцент6 12" xfId="2149"/>
    <cellStyle name="40% — акцент6 13" xfId="2150"/>
    <cellStyle name="40% — акцент6 13 2" xfId="2151"/>
    <cellStyle name="40% — акцент6 14" xfId="2152"/>
    <cellStyle name="40% — акцент6 14 2" xfId="2153"/>
    <cellStyle name="40% — акцент6 15" xfId="2154"/>
    <cellStyle name="40% — акцент6 15 2" xfId="2155"/>
    <cellStyle name="40% — акцент6 16" xfId="2156"/>
    <cellStyle name="40% — акцент6 16 2" xfId="2157"/>
    <cellStyle name="40% — акцент6 17" xfId="2158"/>
    <cellStyle name="40% — акцент6 17 2" xfId="2159"/>
    <cellStyle name="40% — акцент6 18" xfId="2160"/>
    <cellStyle name="40% — акцент6 19" xfId="2161"/>
    <cellStyle name="40% - Акцент6 2" xfId="2162"/>
    <cellStyle name="40% — акцент6 2" xfId="2163"/>
    <cellStyle name="40% - Акцент6 2 10" xfId="2164"/>
    <cellStyle name="40% - Акцент6 2 10 2" xfId="2165"/>
    <cellStyle name="40% - Акцент6 2 11" xfId="2166"/>
    <cellStyle name="40% - Акцент6 2 12" xfId="2167"/>
    <cellStyle name="40% - Акцент6 2 2" xfId="2168"/>
    <cellStyle name="40% — акцент6 2 2" xfId="2169"/>
    <cellStyle name="40% - Акцент6 2 2 2" xfId="2170"/>
    <cellStyle name="40% - Акцент6 2 2 3" xfId="2171"/>
    <cellStyle name="40% - Акцент6 2 2 4" xfId="2172"/>
    <cellStyle name="40% - Акцент6 2 3" xfId="2173"/>
    <cellStyle name="40% — акцент6 2 3" xfId="2174"/>
    <cellStyle name="40% - Акцент6 2 3 2" xfId="2175"/>
    <cellStyle name="40% - Акцент6 2 3 3" xfId="2176"/>
    <cellStyle name="40% - Акцент6 2 4" xfId="2177"/>
    <cellStyle name="40% - Акцент6 2 4 2" xfId="2178"/>
    <cellStyle name="40% - Акцент6 2 5" xfId="2179"/>
    <cellStyle name="40% - Акцент6 2 5 2" xfId="2180"/>
    <cellStyle name="40% - Акцент6 2 6" xfId="2181"/>
    <cellStyle name="40% - Акцент6 2 6 2" xfId="2182"/>
    <cellStyle name="40% - Акцент6 2 7" xfId="2183"/>
    <cellStyle name="40% - Акцент6 2 7 2" xfId="2184"/>
    <cellStyle name="40% - Акцент6 2 8" xfId="2185"/>
    <cellStyle name="40% - Акцент6 2 8 2" xfId="2186"/>
    <cellStyle name="40% - Акцент6 2 9" xfId="2187"/>
    <cellStyle name="40% - Акцент6 2 9 2" xfId="2188"/>
    <cellStyle name="40% - Акцент6 2_46EE.2011(v1.0)" xfId="2189"/>
    <cellStyle name="40% — акцент6 20" xfId="2190"/>
    <cellStyle name="40% — акцент6 21" xfId="2191"/>
    <cellStyle name="40% — акцент6 22" xfId="2192"/>
    <cellStyle name="40% — акцент6 22 2" xfId="2193"/>
    <cellStyle name="40% — акцент6 23" xfId="2194"/>
    <cellStyle name="40% — акцент6 24" xfId="2195"/>
    <cellStyle name="40% — акцент6 25" xfId="2196"/>
    <cellStyle name="40% — акцент6 26" xfId="2197"/>
    <cellStyle name="40% - Акцент6 3" xfId="2198"/>
    <cellStyle name="40% — акцент6 3" xfId="2199"/>
    <cellStyle name="40% - Акцент6 3 10" xfId="2200"/>
    <cellStyle name="40% - Акцент6 3 10 2" xfId="2201"/>
    <cellStyle name="40% - Акцент6 3 11" xfId="2202"/>
    <cellStyle name="40% - Акцент6 3 12" xfId="2203"/>
    <cellStyle name="40% - Акцент6 3 13" xfId="2204"/>
    <cellStyle name="40% - Акцент6 3 2" xfId="2205"/>
    <cellStyle name="40% — акцент6 3 2" xfId="2206"/>
    <cellStyle name="40% - Акцент6 3 2 2" xfId="2207"/>
    <cellStyle name="40% - Акцент6 3 2 3" xfId="2208"/>
    <cellStyle name="40% - Акцент6 3 3" xfId="2209"/>
    <cellStyle name="40% — акцент6 3 3" xfId="2210"/>
    <cellStyle name="40% - Акцент6 3 3 2" xfId="2211"/>
    <cellStyle name="40% - Акцент6 3 3 3" xfId="2212"/>
    <cellStyle name="40% - Акцент6 3 4" xfId="2213"/>
    <cellStyle name="40% — акцент6 3 4" xfId="2214"/>
    <cellStyle name="40% - Акцент6 3 4 2" xfId="2215"/>
    <cellStyle name="40% - Акцент6 3 5" xfId="2216"/>
    <cellStyle name="40% — акцент6 3 5" xfId="2217"/>
    <cellStyle name="40% - Акцент6 3 5 2" xfId="2218"/>
    <cellStyle name="40% - Акцент6 3 6" xfId="2219"/>
    <cellStyle name="40% - Акцент6 3 6 2" xfId="2220"/>
    <cellStyle name="40% - Акцент6 3 7" xfId="2221"/>
    <cellStyle name="40% - Акцент6 3 7 2" xfId="2222"/>
    <cellStyle name="40% - Акцент6 3 8" xfId="2223"/>
    <cellStyle name="40% - Акцент6 3 8 2" xfId="2224"/>
    <cellStyle name="40% - Акцент6 3 9" xfId="2225"/>
    <cellStyle name="40% - Акцент6 3 9 2" xfId="2226"/>
    <cellStyle name="40% - Акцент6 3_46EE.2011(v1.0)" xfId="2227"/>
    <cellStyle name="40% - Акцент6 4" xfId="2228"/>
    <cellStyle name="40% — акцент6 4" xfId="2229"/>
    <cellStyle name="40% - Акцент6 4 2" xfId="2230"/>
    <cellStyle name="40% - Акцент6 4 2 2" xfId="2231"/>
    <cellStyle name="40% - Акцент6 4 3" xfId="2232"/>
    <cellStyle name="40% - Акцент6 4 3 2" xfId="2233"/>
    <cellStyle name="40% - Акцент6 4_46EE.2011(v1.0)" xfId="2234"/>
    <cellStyle name="40% - Акцент6 5" xfId="2235"/>
    <cellStyle name="40% — акцент6 5" xfId="2236"/>
    <cellStyle name="40% - Акцент6 5 2" xfId="2237"/>
    <cellStyle name="40% - Акцент6 5 2 2" xfId="2238"/>
    <cellStyle name="40% - Акцент6 5 3" xfId="2239"/>
    <cellStyle name="40% - Акцент6 5 3 2" xfId="2240"/>
    <cellStyle name="40% - Акцент6 5_46EE.2011(v1.0)" xfId="2241"/>
    <cellStyle name="40% - Акцент6 6" xfId="2242"/>
    <cellStyle name="40% — акцент6 6" xfId="2243"/>
    <cellStyle name="40% - Акцент6 6 2" xfId="2244"/>
    <cellStyle name="40% - Акцент6 6 2 2" xfId="2245"/>
    <cellStyle name="40% - Акцент6 6 3" xfId="2246"/>
    <cellStyle name="40% - Акцент6 6 3 2" xfId="2247"/>
    <cellStyle name="40% - Акцент6 6_46EE.2011(v1.0)" xfId="2248"/>
    <cellStyle name="40% - Акцент6 7" xfId="2249"/>
    <cellStyle name="40% — акцент6 7" xfId="2250"/>
    <cellStyle name="40% - Акцент6 7 2" xfId="2251"/>
    <cellStyle name="40% - Акцент6 7 2 2" xfId="2252"/>
    <cellStyle name="40% - Акцент6 7 3" xfId="2253"/>
    <cellStyle name="40% - Акцент6 7 3 2" xfId="2254"/>
    <cellStyle name="40% - Акцент6 7_46EE.2011(v1.0)" xfId="2255"/>
    <cellStyle name="40% - Акцент6 8" xfId="2256"/>
    <cellStyle name="40% — акцент6 8" xfId="2257"/>
    <cellStyle name="40% - Акцент6 8 2" xfId="2258"/>
    <cellStyle name="40% - Акцент6 8 2 2" xfId="2259"/>
    <cellStyle name="40% - Акцент6 8 3" xfId="2260"/>
    <cellStyle name="40% - Акцент6 8 3 2" xfId="2261"/>
    <cellStyle name="40% - Акцент6 8 4" xfId="2262"/>
    <cellStyle name="40% - Акцент6 8_46EE.2011(v1.0)" xfId="2263"/>
    <cellStyle name="40% - Акцент6 9" xfId="2264"/>
    <cellStyle name="40% — акцент6 9" xfId="2265"/>
    <cellStyle name="40% - Акцент6 9 2" xfId="2266"/>
    <cellStyle name="40% - Акцент6 9 2 2" xfId="2267"/>
    <cellStyle name="40% - Акцент6 9 3" xfId="2268"/>
    <cellStyle name="40% - Акцент6 9 3 2" xfId="2269"/>
    <cellStyle name="40% - Акцент6 9 4" xfId="2270"/>
    <cellStyle name="40% - Акцент6 9_46EE.2011(v1.0)" xfId="2271"/>
    <cellStyle name="60% - Accent1" xfId="2272"/>
    <cellStyle name="60% - Accent2" xfId="2273"/>
    <cellStyle name="60% - Accent3" xfId="2274"/>
    <cellStyle name="60% - Accent4" xfId="2275"/>
    <cellStyle name="60% - Accent5" xfId="2276"/>
    <cellStyle name="60% - Accent6" xfId="2277"/>
    <cellStyle name="60% - Акцент1" xfId="2278" builtinId="32" customBuiltin="1"/>
    <cellStyle name="60% - Акцент1 10" xfId="2279"/>
    <cellStyle name="60% — акцент1 10" xfId="2280"/>
    <cellStyle name="60% — акцент1 11" xfId="2281"/>
    <cellStyle name="60% — акцент1 12" xfId="2282"/>
    <cellStyle name="60% — акцент1 13" xfId="2283"/>
    <cellStyle name="60% — акцент1 13 2" xfId="2284"/>
    <cellStyle name="60% — акцент1 14" xfId="2285"/>
    <cellStyle name="60% — акцент1 14 2" xfId="2286"/>
    <cellStyle name="60% — акцент1 15" xfId="2287"/>
    <cellStyle name="60% — акцент1 15 2" xfId="2288"/>
    <cellStyle name="60% — акцент1 16" xfId="2289"/>
    <cellStyle name="60% — акцент1 16 2" xfId="2290"/>
    <cellStyle name="60% — акцент1 17" xfId="2291"/>
    <cellStyle name="60% — акцент1 17 2" xfId="2292"/>
    <cellStyle name="60% — акцент1 18" xfId="2293"/>
    <cellStyle name="60% — акцент1 19" xfId="2294"/>
    <cellStyle name="60% - Акцент1 2" xfId="2295"/>
    <cellStyle name="60% — акцент1 2" xfId="2296"/>
    <cellStyle name="60% - Акцент1 2 10" xfId="2297"/>
    <cellStyle name="60% - Акцент1 2 10 2" xfId="2298"/>
    <cellStyle name="60% - Акцент1 2 11" xfId="2299"/>
    <cellStyle name="60% - Акцент1 2 12" xfId="2300"/>
    <cellStyle name="60% - Акцент1 2 2" xfId="2301"/>
    <cellStyle name="60% — акцент1 2 2" xfId="2302"/>
    <cellStyle name="60% - Акцент1 2 2 2" xfId="2303"/>
    <cellStyle name="60% - Акцент1 2 2 3" xfId="2304"/>
    <cellStyle name="60% - Акцент1 2 2 4" xfId="2305"/>
    <cellStyle name="60% - Акцент1 2 3" xfId="2306"/>
    <cellStyle name="60% — акцент1 2 3" xfId="2307"/>
    <cellStyle name="60% - Акцент1 2 3 2" xfId="2308"/>
    <cellStyle name="60% - Акцент1 2 4" xfId="2309"/>
    <cellStyle name="60% - Акцент1 2 4 2" xfId="2310"/>
    <cellStyle name="60% - Акцент1 2 5" xfId="2311"/>
    <cellStyle name="60% - Акцент1 2 5 2" xfId="2312"/>
    <cellStyle name="60% - Акцент1 2 6" xfId="2313"/>
    <cellStyle name="60% - Акцент1 2 6 2" xfId="2314"/>
    <cellStyle name="60% - Акцент1 2 7" xfId="2315"/>
    <cellStyle name="60% - Акцент1 2 7 2" xfId="2316"/>
    <cellStyle name="60% - Акцент1 2 8" xfId="2317"/>
    <cellStyle name="60% - Акцент1 2 8 2" xfId="2318"/>
    <cellStyle name="60% - Акцент1 2 9" xfId="2319"/>
    <cellStyle name="60% - Акцент1 2 9 2" xfId="2320"/>
    <cellStyle name="60% - Акцент1 2_МФ тепловой баланс 2015 дубль 3" xfId="2321"/>
    <cellStyle name="60% — акцент1 20" xfId="2322"/>
    <cellStyle name="60% — акцент1 21" xfId="2323"/>
    <cellStyle name="60% — акцент1 22" xfId="2324"/>
    <cellStyle name="60% — акцент1 22 2" xfId="2325"/>
    <cellStyle name="60% — акцент1 23" xfId="2326"/>
    <cellStyle name="60% — акцент1 24" xfId="2327"/>
    <cellStyle name="60% — акцент1 25" xfId="2328"/>
    <cellStyle name="60% — акцент1 26" xfId="2329"/>
    <cellStyle name="60% - Акцент1 3" xfId="2330"/>
    <cellStyle name="60% — акцент1 3" xfId="2331"/>
    <cellStyle name="60% - Акцент1 3 10" xfId="2332"/>
    <cellStyle name="60% - Акцент1 3 10 2" xfId="2333"/>
    <cellStyle name="60% - Акцент1 3 11" xfId="2334"/>
    <cellStyle name="60% - Акцент1 3 12" xfId="2335"/>
    <cellStyle name="60% - Акцент1 3 13" xfId="2336"/>
    <cellStyle name="60% - Акцент1 3 2" xfId="2337"/>
    <cellStyle name="60% — акцент1 3 2" xfId="2338"/>
    <cellStyle name="60% - Акцент1 3 2 2" xfId="2339"/>
    <cellStyle name="60% - Акцент1 3 3" xfId="2340"/>
    <cellStyle name="60% — акцент1 3 3" xfId="2341"/>
    <cellStyle name="60% - Акцент1 3 3 2" xfId="2342"/>
    <cellStyle name="60% - Акцент1 3 4" xfId="2343"/>
    <cellStyle name="60% — акцент1 3 4" xfId="2344"/>
    <cellStyle name="60% - Акцент1 3 4 2" xfId="2345"/>
    <cellStyle name="60% - Акцент1 3 5" xfId="2346"/>
    <cellStyle name="60% — акцент1 3 5" xfId="2347"/>
    <cellStyle name="60% - Акцент1 3 5 2" xfId="2348"/>
    <cellStyle name="60% - Акцент1 3 6" xfId="2349"/>
    <cellStyle name="60% - Акцент1 3 6 2" xfId="2350"/>
    <cellStyle name="60% - Акцент1 3 7" xfId="2351"/>
    <cellStyle name="60% - Акцент1 3 7 2" xfId="2352"/>
    <cellStyle name="60% - Акцент1 3 8" xfId="2353"/>
    <cellStyle name="60% - Акцент1 3 8 2" xfId="2354"/>
    <cellStyle name="60% - Акцент1 3 9" xfId="2355"/>
    <cellStyle name="60% - Акцент1 3 9 2" xfId="2356"/>
    <cellStyle name="60% - Акцент1 3_МФ тепловой баланс 2015 дубль 3" xfId="2357"/>
    <cellStyle name="60% - Акцент1 4" xfId="2358"/>
    <cellStyle name="60% — акцент1 4" xfId="2359"/>
    <cellStyle name="60% - Акцент1 4 2" xfId="2360"/>
    <cellStyle name="60% - Акцент1 4_МФ тепловой баланс 2015 дубль 3" xfId="2361"/>
    <cellStyle name="60% - Акцент1 5" xfId="2362"/>
    <cellStyle name="60% — акцент1 5" xfId="2363"/>
    <cellStyle name="60% - Акцент1 5 2" xfId="2364"/>
    <cellStyle name="60% - Акцент1 5_МФ тепловой баланс 2015 дубль 3" xfId="2365"/>
    <cellStyle name="60% - Акцент1 6" xfId="2366"/>
    <cellStyle name="60% — акцент1 6" xfId="2367"/>
    <cellStyle name="60% - Акцент1 6 2" xfId="2368"/>
    <cellStyle name="60% - Акцент1 6_МФ тепловой баланс 2015 дубль 3" xfId="2369"/>
    <cellStyle name="60% - Акцент1 7" xfId="2370"/>
    <cellStyle name="60% — акцент1 7" xfId="2371"/>
    <cellStyle name="60% - Акцент1 7 2" xfId="2372"/>
    <cellStyle name="60% - Акцент1 7_МФ тепловой баланс 2015 дубль 3" xfId="2373"/>
    <cellStyle name="60% - Акцент1 8" xfId="2374"/>
    <cellStyle name="60% — акцент1 8" xfId="2375"/>
    <cellStyle name="60% - Акцент1 8 2" xfId="2376"/>
    <cellStyle name="60% - Акцент1 9" xfId="2377"/>
    <cellStyle name="60% — акцент1 9" xfId="2378"/>
    <cellStyle name="60% - Акцент1 9 2" xfId="2379"/>
    <cellStyle name="60% - Акцент2" xfId="2380" builtinId="36" customBuiltin="1"/>
    <cellStyle name="60% - Акцент2 10" xfId="2381"/>
    <cellStyle name="60% — акцент2 10" xfId="2382"/>
    <cellStyle name="60% — акцент2 11" xfId="2383"/>
    <cellStyle name="60% — акцент2 12" xfId="2384"/>
    <cellStyle name="60% — акцент2 13" xfId="2385"/>
    <cellStyle name="60% — акцент2 14" xfId="2386"/>
    <cellStyle name="60% — акцент2 15" xfId="2387"/>
    <cellStyle name="60% — акцент2 16" xfId="2388"/>
    <cellStyle name="60% — акцент2 17" xfId="2389"/>
    <cellStyle name="60% — акцент2 18" xfId="2390"/>
    <cellStyle name="60% — акцент2 19" xfId="2391"/>
    <cellStyle name="60% - Акцент2 2" xfId="2392"/>
    <cellStyle name="60% — акцент2 2" xfId="2393"/>
    <cellStyle name="60% - Акцент2 2 10" xfId="2394"/>
    <cellStyle name="60% - Акцент2 2 10 2" xfId="2395"/>
    <cellStyle name="60% - Акцент2 2 11" xfId="2396"/>
    <cellStyle name="60% - Акцент2 2 12" xfId="2397"/>
    <cellStyle name="60% - Акцент2 2 2" xfId="2398"/>
    <cellStyle name="60% — акцент2 2 2" xfId="2399"/>
    <cellStyle name="60% - Акцент2 2 2 2" xfId="2400"/>
    <cellStyle name="60% - Акцент2 2 2 3" xfId="2401"/>
    <cellStyle name="60% - Акцент2 2 2 4" xfId="2402"/>
    <cellStyle name="60% - Акцент2 2 3" xfId="2403"/>
    <cellStyle name="60% — акцент2 2 3" xfId="2404"/>
    <cellStyle name="60% - Акцент2 2 3 2" xfId="2405"/>
    <cellStyle name="60% - Акцент2 2 4" xfId="2406"/>
    <cellStyle name="60% - Акцент2 2 4 2" xfId="2407"/>
    <cellStyle name="60% - Акцент2 2 5" xfId="2408"/>
    <cellStyle name="60% - Акцент2 2 5 2" xfId="2409"/>
    <cellStyle name="60% - Акцент2 2 6" xfId="2410"/>
    <cellStyle name="60% - Акцент2 2 6 2" xfId="2411"/>
    <cellStyle name="60% - Акцент2 2 7" xfId="2412"/>
    <cellStyle name="60% - Акцент2 2 7 2" xfId="2413"/>
    <cellStyle name="60% - Акцент2 2 8" xfId="2414"/>
    <cellStyle name="60% - Акцент2 2 8 2" xfId="2415"/>
    <cellStyle name="60% - Акцент2 2 9" xfId="2416"/>
    <cellStyle name="60% - Акцент2 2 9 2" xfId="2417"/>
    <cellStyle name="60% - Акцент2 2_МФ тепловой баланс 2015 дубль 3" xfId="2418"/>
    <cellStyle name="60% — акцент2 20" xfId="2419"/>
    <cellStyle name="60% — акцент2 21" xfId="2420"/>
    <cellStyle name="60% — акцент2 22" xfId="2421"/>
    <cellStyle name="60% — акцент2 23" xfId="2422"/>
    <cellStyle name="60% - Акцент2 3" xfId="2423"/>
    <cellStyle name="60% — акцент2 3" xfId="2424"/>
    <cellStyle name="60% - Акцент2 3 10" xfId="2425"/>
    <cellStyle name="60% - Акцент2 3 10 2" xfId="2426"/>
    <cellStyle name="60% - Акцент2 3 11" xfId="2427"/>
    <cellStyle name="60% - Акцент2 3 12" xfId="2428"/>
    <cellStyle name="60% - Акцент2 3 13" xfId="2429"/>
    <cellStyle name="60% - Акцент2 3 2" xfId="2430"/>
    <cellStyle name="60% - Акцент2 3 2 2" xfId="2431"/>
    <cellStyle name="60% - Акцент2 3 3" xfId="2432"/>
    <cellStyle name="60% - Акцент2 3 3 2" xfId="2433"/>
    <cellStyle name="60% - Акцент2 3 4" xfId="2434"/>
    <cellStyle name="60% - Акцент2 3 4 2" xfId="2435"/>
    <cellStyle name="60% - Акцент2 3 5" xfId="2436"/>
    <cellStyle name="60% - Акцент2 3 5 2" xfId="2437"/>
    <cellStyle name="60% - Акцент2 3 6" xfId="2438"/>
    <cellStyle name="60% - Акцент2 3 6 2" xfId="2439"/>
    <cellStyle name="60% - Акцент2 3 7" xfId="2440"/>
    <cellStyle name="60% - Акцент2 3 7 2" xfId="2441"/>
    <cellStyle name="60% - Акцент2 3 8" xfId="2442"/>
    <cellStyle name="60% - Акцент2 3 8 2" xfId="2443"/>
    <cellStyle name="60% - Акцент2 3 9" xfId="2444"/>
    <cellStyle name="60% - Акцент2 3 9 2" xfId="2445"/>
    <cellStyle name="60% - Акцент2 3_МФ тепловой баланс 2015 дубль 3" xfId="2446"/>
    <cellStyle name="60% - Акцент2 4" xfId="2447"/>
    <cellStyle name="60% — акцент2 4" xfId="2448"/>
    <cellStyle name="60% - Акцент2 4 2" xfId="2449"/>
    <cellStyle name="60% - Акцент2 4_МФ тепловой баланс 2015 дубль 3" xfId="2450"/>
    <cellStyle name="60% - Акцент2 5" xfId="2451"/>
    <cellStyle name="60% — акцент2 5" xfId="2452"/>
    <cellStyle name="60% - Акцент2 5 2" xfId="2453"/>
    <cellStyle name="60% - Акцент2 5_МФ тепловой баланс 2015 дубль 3" xfId="2454"/>
    <cellStyle name="60% - Акцент2 6" xfId="2455"/>
    <cellStyle name="60% — акцент2 6" xfId="2456"/>
    <cellStyle name="60% - Акцент2 6 2" xfId="2457"/>
    <cellStyle name="60% - Акцент2 6_МФ тепловой баланс 2015 дубль 3" xfId="2458"/>
    <cellStyle name="60% - Акцент2 7" xfId="2459"/>
    <cellStyle name="60% — акцент2 7" xfId="2460"/>
    <cellStyle name="60% - Акцент2 7 2" xfId="2461"/>
    <cellStyle name="60% - Акцент2 7_МФ тепловой баланс 2015 дубль 3" xfId="2462"/>
    <cellStyle name="60% - Акцент2 8" xfId="2463"/>
    <cellStyle name="60% — акцент2 8" xfId="2464"/>
    <cellStyle name="60% - Акцент2 8 2" xfId="2465"/>
    <cellStyle name="60% - Акцент2 9" xfId="2466"/>
    <cellStyle name="60% — акцент2 9" xfId="2467"/>
    <cellStyle name="60% - Акцент2 9 2" xfId="2468"/>
    <cellStyle name="60% - Акцент3" xfId="2469" builtinId="40" customBuiltin="1"/>
    <cellStyle name="60% - Акцент3 10" xfId="2470"/>
    <cellStyle name="60% — акцент3 10" xfId="2471"/>
    <cellStyle name="60% — акцент3 11" xfId="2472"/>
    <cellStyle name="60% — акцент3 12" xfId="2473"/>
    <cellStyle name="60% — акцент3 13" xfId="2474"/>
    <cellStyle name="60% — акцент3 14" xfId="2475"/>
    <cellStyle name="60% — акцент3 15" xfId="2476"/>
    <cellStyle name="60% — акцент3 16" xfId="2477"/>
    <cellStyle name="60% — акцент3 17" xfId="2478"/>
    <cellStyle name="60% — акцент3 18" xfId="2479"/>
    <cellStyle name="60% — акцент3 19" xfId="2480"/>
    <cellStyle name="60% - Акцент3 2" xfId="2481"/>
    <cellStyle name="60% — акцент3 2" xfId="2482"/>
    <cellStyle name="60% - Акцент3 2 10" xfId="2483"/>
    <cellStyle name="60% - Акцент3 2 10 2" xfId="2484"/>
    <cellStyle name="60% - Акцент3 2 11" xfId="2485"/>
    <cellStyle name="60% - Акцент3 2 12" xfId="2486"/>
    <cellStyle name="60% - Акцент3 2 2" xfId="2487"/>
    <cellStyle name="60% — акцент3 2 2" xfId="2488"/>
    <cellStyle name="60% - Акцент3 2 2 2" xfId="2489"/>
    <cellStyle name="60% - Акцент3 2 2 3" xfId="2490"/>
    <cellStyle name="60% - Акцент3 2 2 4" xfId="2491"/>
    <cellStyle name="60% - Акцент3 2 3" xfId="2492"/>
    <cellStyle name="60% — акцент3 2 3" xfId="2493"/>
    <cellStyle name="60% - Акцент3 2 3 2" xfId="2494"/>
    <cellStyle name="60% - Акцент3 2 4" xfId="2495"/>
    <cellStyle name="60% - Акцент3 2 4 2" xfId="2496"/>
    <cellStyle name="60% - Акцент3 2 5" xfId="2497"/>
    <cellStyle name="60% - Акцент3 2 5 2" xfId="2498"/>
    <cellStyle name="60% - Акцент3 2 6" xfId="2499"/>
    <cellStyle name="60% - Акцент3 2 6 2" xfId="2500"/>
    <cellStyle name="60% - Акцент3 2 7" xfId="2501"/>
    <cellStyle name="60% - Акцент3 2 7 2" xfId="2502"/>
    <cellStyle name="60% - Акцент3 2 8" xfId="2503"/>
    <cellStyle name="60% - Акцент3 2 8 2" xfId="2504"/>
    <cellStyle name="60% - Акцент3 2 9" xfId="2505"/>
    <cellStyle name="60% - Акцент3 2 9 2" xfId="2506"/>
    <cellStyle name="60% - Акцент3 2_МФ тепловой баланс 2015 дубль 3" xfId="2507"/>
    <cellStyle name="60% — акцент3 20" xfId="2508"/>
    <cellStyle name="60% — акцент3 21" xfId="2509"/>
    <cellStyle name="60% — акцент3 22" xfId="2510"/>
    <cellStyle name="60% — акцент3 23" xfId="2511"/>
    <cellStyle name="60% - Акцент3 3" xfId="2512"/>
    <cellStyle name="60% — акцент3 3" xfId="2513"/>
    <cellStyle name="60% - Акцент3 3 10" xfId="2514"/>
    <cellStyle name="60% - Акцент3 3 10 2" xfId="2515"/>
    <cellStyle name="60% - Акцент3 3 11" xfId="2516"/>
    <cellStyle name="60% - Акцент3 3 12" xfId="2517"/>
    <cellStyle name="60% - Акцент3 3 13" xfId="2518"/>
    <cellStyle name="60% - Акцент3 3 2" xfId="2519"/>
    <cellStyle name="60% - Акцент3 3 2 2" xfId="2520"/>
    <cellStyle name="60% - Акцент3 3 3" xfId="2521"/>
    <cellStyle name="60% - Акцент3 3 3 2" xfId="2522"/>
    <cellStyle name="60% - Акцент3 3 4" xfId="2523"/>
    <cellStyle name="60% - Акцент3 3 4 2" xfId="2524"/>
    <cellStyle name="60% - Акцент3 3 5" xfId="2525"/>
    <cellStyle name="60% - Акцент3 3 5 2" xfId="2526"/>
    <cellStyle name="60% - Акцент3 3 6" xfId="2527"/>
    <cellStyle name="60% - Акцент3 3 6 2" xfId="2528"/>
    <cellStyle name="60% - Акцент3 3 7" xfId="2529"/>
    <cellStyle name="60% - Акцент3 3 7 2" xfId="2530"/>
    <cellStyle name="60% - Акцент3 3 8" xfId="2531"/>
    <cellStyle name="60% - Акцент3 3 8 2" xfId="2532"/>
    <cellStyle name="60% - Акцент3 3 9" xfId="2533"/>
    <cellStyle name="60% - Акцент3 3 9 2" xfId="2534"/>
    <cellStyle name="60% - Акцент3 3_МФ тепловой баланс 2015 дубль 3" xfId="2535"/>
    <cellStyle name="60% - Акцент3 4" xfId="2536"/>
    <cellStyle name="60% — акцент3 4" xfId="2537"/>
    <cellStyle name="60% - Акцент3 4 2" xfId="2538"/>
    <cellStyle name="60% - Акцент3 4_МФ тепловой баланс 2015 дубль 3" xfId="2539"/>
    <cellStyle name="60% - Акцент3 5" xfId="2540"/>
    <cellStyle name="60% — акцент3 5" xfId="2541"/>
    <cellStyle name="60% - Акцент3 5 2" xfId="2542"/>
    <cellStyle name="60% - Акцент3 5_МФ тепловой баланс 2015 дубль 3" xfId="2543"/>
    <cellStyle name="60% - Акцент3 6" xfId="2544"/>
    <cellStyle name="60% — акцент3 6" xfId="2545"/>
    <cellStyle name="60% - Акцент3 6 2" xfId="2546"/>
    <cellStyle name="60% - Акцент3 6_МФ тепловой баланс 2015 дубль 3" xfId="2547"/>
    <cellStyle name="60% - Акцент3 7" xfId="2548"/>
    <cellStyle name="60% — акцент3 7" xfId="2549"/>
    <cellStyle name="60% - Акцент3 7 2" xfId="2550"/>
    <cellStyle name="60% - Акцент3 7_МФ тепловой баланс 2015 дубль 3" xfId="2551"/>
    <cellStyle name="60% - Акцент3 8" xfId="2552"/>
    <cellStyle name="60% — акцент3 8" xfId="2553"/>
    <cellStyle name="60% - Акцент3 8 2" xfId="2554"/>
    <cellStyle name="60% - Акцент3 9" xfId="2555"/>
    <cellStyle name="60% — акцент3 9" xfId="2556"/>
    <cellStyle name="60% - Акцент3 9 2" xfId="2557"/>
    <cellStyle name="60% - Акцент4" xfId="2558" builtinId="44" customBuiltin="1"/>
    <cellStyle name="60% - Акцент4 10" xfId="2559"/>
    <cellStyle name="60% — акцент4 10" xfId="2560"/>
    <cellStyle name="60% — акцент4 11" xfId="2561"/>
    <cellStyle name="60% — акцент4 12" xfId="2562"/>
    <cellStyle name="60% — акцент4 13" xfId="2563"/>
    <cellStyle name="60% — акцент4 14" xfId="2564"/>
    <cellStyle name="60% — акцент4 15" xfId="2565"/>
    <cellStyle name="60% — акцент4 16" xfId="2566"/>
    <cellStyle name="60% — акцент4 17" xfId="2567"/>
    <cellStyle name="60% — акцент4 18" xfId="2568"/>
    <cellStyle name="60% — акцент4 19" xfId="2569"/>
    <cellStyle name="60% - Акцент4 2" xfId="2570"/>
    <cellStyle name="60% — акцент4 2" xfId="2571"/>
    <cellStyle name="60% - Акцент4 2 10" xfId="2572"/>
    <cellStyle name="60% - Акцент4 2 10 2" xfId="2573"/>
    <cellStyle name="60% - Акцент4 2 11" xfId="2574"/>
    <cellStyle name="60% - Акцент4 2 12" xfId="2575"/>
    <cellStyle name="60% - Акцент4 2 2" xfId="2576"/>
    <cellStyle name="60% — акцент4 2 2" xfId="2577"/>
    <cellStyle name="60% - Акцент4 2 2 2" xfId="2578"/>
    <cellStyle name="60% - Акцент4 2 2 3" xfId="2579"/>
    <cellStyle name="60% - Акцент4 2 2 4" xfId="2580"/>
    <cellStyle name="60% - Акцент4 2 3" xfId="2581"/>
    <cellStyle name="60% — акцент4 2 3" xfId="2582"/>
    <cellStyle name="60% - Акцент4 2 3 2" xfId="2583"/>
    <cellStyle name="60% - Акцент4 2 4" xfId="2584"/>
    <cellStyle name="60% - Акцент4 2 4 2" xfId="2585"/>
    <cellStyle name="60% - Акцент4 2 5" xfId="2586"/>
    <cellStyle name="60% - Акцент4 2 5 2" xfId="2587"/>
    <cellStyle name="60% - Акцент4 2 6" xfId="2588"/>
    <cellStyle name="60% - Акцент4 2 6 2" xfId="2589"/>
    <cellStyle name="60% - Акцент4 2 7" xfId="2590"/>
    <cellStyle name="60% - Акцент4 2 7 2" xfId="2591"/>
    <cellStyle name="60% - Акцент4 2 8" xfId="2592"/>
    <cellStyle name="60% - Акцент4 2 8 2" xfId="2593"/>
    <cellStyle name="60% - Акцент4 2 9" xfId="2594"/>
    <cellStyle name="60% - Акцент4 2 9 2" xfId="2595"/>
    <cellStyle name="60% - Акцент4 2_МФ тепловой баланс 2015 дубль 3" xfId="2596"/>
    <cellStyle name="60% — акцент4 20" xfId="2597"/>
    <cellStyle name="60% — акцент4 21" xfId="2598"/>
    <cellStyle name="60% — акцент4 22" xfId="2599"/>
    <cellStyle name="60% — акцент4 23" xfId="2600"/>
    <cellStyle name="60% - Акцент4 3" xfId="2601"/>
    <cellStyle name="60% — акцент4 3" xfId="2602"/>
    <cellStyle name="60% - Акцент4 3 10" xfId="2603"/>
    <cellStyle name="60% - Акцент4 3 10 2" xfId="2604"/>
    <cellStyle name="60% - Акцент4 3 11" xfId="2605"/>
    <cellStyle name="60% - Акцент4 3 12" xfId="2606"/>
    <cellStyle name="60% - Акцент4 3 13" xfId="2607"/>
    <cellStyle name="60% - Акцент4 3 2" xfId="2608"/>
    <cellStyle name="60% - Акцент4 3 2 2" xfId="2609"/>
    <cellStyle name="60% - Акцент4 3 3" xfId="2610"/>
    <cellStyle name="60% - Акцент4 3 3 2" xfId="2611"/>
    <cellStyle name="60% - Акцент4 3 4" xfId="2612"/>
    <cellStyle name="60% - Акцент4 3 4 2" xfId="2613"/>
    <cellStyle name="60% - Акцент4 3 5" xfId="2614"/>
    <cellStyle name="60% - Акцент4 3 5 2" xfId="2615"/>
    <cellStyle name="60% - Акцент4 3 6" xfId="2616"/>
    <cellStyle name="60% - Акцент4 3 6 2" xfId="2617"/>
    <cellStyle name="60% - Акцент4 3 7" xfId="2618"/>
    <cellStyle name="60% - Акцент4 3 7 2" xfId="2619"/>
    <cellStyle name="60% - Акцент4 3 8" xfId="2620"/>
    <cellStyle name="60% - Акцент4 3 8 2" xfId="2621"/>
    <cellStyle name="60% - Акцент4 3 9" xfId="2622"/>
    <cellStyle name="60% - Акцент4 3 9 2" xfId="2623"/>
    <cellStyle name="60% - Акцент4 3_МФ тепловой баланс 2015 дубль 3" xfId="2624"/>
    <cellStyle name="60% - Акцент4 4" xfId="2625"/>
    <cellStyle name="60% — акцент4 4" xfId="2626"/>
    <cellStyle name="60% - Акцент4 4 2" xfId="2627"/>
    <cellStyle name="60% - Акцент4 4_МФ тепловой баланс 2015 дубль 3" xfId="2628"/>
    <cellStyle name="60% - Акцент4 5" xfId="2629"/>
    <cellStyle name="60% — акцент4 5" xfId="2630"/>
    <cellStyle name="60% - Акцент4 5 2" xfId="2631"/>
    <cellStyle name="60% - Акцент4 5_МФ тепловой баланс 2015 дубль 3" xfId="2632"/>
    <cellStyle name="60% - Акцент4 6" xfId="2633"/>
    <cellStyle name="60% — акцент4 6" xfId="2634"/>
    <cellStyle name="60% - Акцент4 6 2" xfId="2635"/>
    <cellStyle name="60% - Акцент4 6_МФ тепловой баланс 2015 дубль 3" xfId="2636"/>
    <cellStyle name="60% - Акцент4 7" xfId="2637"/>
    <cellStyle name="60% — акцент4 7" xfId="2638"/>
    <cellStyle name="60% - Акцент4 7 2" xfId="2639"/>
    <cellStyle name="60% - Акцент4 7_МФ тепловой баланс 2015 дубль 3" xfId="2640"/>
    <cellStyle name="60% - Акцент4 8" xfId="2641"/>
    <cellStyle name="60% — акцент4 8" xfId="2642"/>
    <cellStyle name="60% - Акцент4 8 2" xfId="2643"/>
    <cellStyle name="60% - Акцент4 9" xfId="2644"/>
    <cellStyle name="60% — акцент4 9" xfId="2645"/>
    <cellStyle name="60% - Акцент4 9 2" xfId="2646"/>
    <cellStyle name="60% - Акцент5" xfId="2647" builtinId="48" customBuiltin="1"/>
    <cellStyle name="60% - Акцент5 10" xfId="2648"/>
    <cellStyle name="60% — акцент5 10" xfId="2649"/>
    <cellStyle name="60% — акцент5 11" xfId="2650"/>
    <cellStyle name="60% — акцент5 12" xfId="2651"/>
    <cellStyle name="60% — акцент5 13" xfId="2652"/>
    <cellStyle name="60% — акцент5 14" xfId="2653"/>
    <cellStyle name="60% — акцент5 15" xfId="2654"/>
    <cellStyle name="60% — акцент5 16" xfId="2655"/>
    <cellStyle name="60% — акцент5 17" xfId="2656"/>
    <cellStyle name="60% — акцент5 18" xfId="2657"/>
    <cellStyle name="60% — акцент5 19" xfId="2658"/>
    <cellStyle name="60% - Акцент5 2" xfId="2659"/>
    <cellStyle name="60% — акцент5 2" xfId="2660"/>
    <cellStyle name="60% - Акцент5 2 10" xfId="2661"/>
    <cellStyle name="60% - Акцент5 2 10 2" xfId="2662"/>
    <cellStyle name="60% - Акцент5 2 11" xfId="2663"/>
    <cellStyle name="60% - Акцент5 2 12" xfId="2664"/>
    <cellStyle name="60% - Акцент5 2 2" xfId="2665"/>
    <cellStyle name="60% — акцент5 2 2" xfId="2666"/>
    <cellStyle name="60% - Акцент5 2 2 2" xfId="2667"/>
    <cellStyle name="60% - Акцент5 2 2 3" xfId="2668"/>
    <cellStyle name="60% - Акцент5 2 2 4" xfId="2669"/>
    <cellStyle name="60% - Акцент5 2 3" xfId="2670"/>
    <cellStyle name="60% — акцент5 2 3" xfId="2671"/>
    <cellStyle name="60% - Акцент5 2 3 2" xfId="2672"/>
    <cellStyle name="60% - Акцент5 2 4" xfId="2673"/>
    <cellStyle name="60% - Акцент5 2 4 2" xfId="2674"/>
    <cellStyle name="60% - Акцент5 2 5" xfId="2675"/>
    <cellStyle name="60% - Акцент5 2 5 2" xfId="2676"/>
    <cellStyle name="60% - Акцент5 2 6" xfId="2677"/>
    <cellStyle name="60% - Акцент5 2 6 2" xfId="2678"/>
    <cellStyle name="60% - Акцент5 2 7" xfId="2679"/>
    <cellStyle name="60% - Акцент5 2 7 2" xfId="2680"/>
    <cellStyle name="60% - Акцент5 2 8" xfId="2681"/>
    <cellStyle name="60% - Акцент5 2 8 2" xfId="2682"/>
    <cellStyle name="60% - Акцент5 2 9" xfId="2683"/>
    <cellStyle name="60% - Акцент5 2 9 2" xfId="2684"/>
    <cellStyle name="60% - Акцент5 2_МФ тепловой баланс 2015 дубль 3" xfId="2685"/>
    <cellStyle name="60% — акцент5 20" xfId="2686"/>
    <cellStyle name="60% — акцент5 21" xfId="2687"/>
    <cellStyle name="60% — акцент5 22" xfId="2688"/>
    <cellStyle name="60% — акцент5 23" xfId="2689"/>
    <cellStyle name="60% - Акцент5 3" xfId="2690"/>
    <cellStyle name="60% — акцент5 3" xfId="2691"/>
    <cellStyle name="60% - Акцент5 3 10" xfId="2692"/>
    <cellStyle name="60% - Акцент5 3 10 2" xfId="2693"/>
    <cellStyle name="60% - Акцент5 3 11" xfId="2694"/>
    <cellStyle name="60% - Акцент5 3 12" xfId="2695"/>
    <cellStyle name="60% - Акцент5 3 13" xfId="2696"/>
    <cellStyle name="60% - Акцент5 3 2" xfId="2697"/>
    <cellStyle name="60% - Акцент5 3 2 2" xfId="2698"/>
    <cellStyle name="60% - Акцент5 3 3" xfId="2699"/>
    <cellStyle name="60% - Акцент5 3 3 2" xfId="2700"/>
    <cellStyle name="60% - Акцент5 3 4" xfId="2701"/>
    <cellStyle name="60% - Акцент5 3 4 2" xfId="2702"/>
    <cellStyle name="60% - Акцент5 3 5" xfId="2703"/>
    <cellStyle name="60% - Акцент5 3 5 2" xfId="2704"/>
    <cellStyle name="60% - Акцент5 3 6" xfId="2705"/>
    <cellStyle name="60% - Акцент5 3 6 2" xfId="2706"/>
    <cellStyle name="60% - Акцент5 3 7" xfId="2707"/>
    <cellStyle name="60% - Акцент5 3 7 2" xfId="2708"/>
    <cellStyle name="60% - Акцент5 3 8" xfId="2709"/>
    <cellStyle name="60% - Акцент5 3 8 2" xfId="2710"/>
    <cellStyle name="60% - Акцент5 3 9" xfId="2711"/>
    <cellStyle name="60% - Акцент5 3 9 2" xfId="2712"/>
    <cellStyle name="60% - Акцент5 3_МФ тепловой баланс 2015 дубль 3" xfId="2713"/>
    <cellStyle name="60% - Акцент5 4" xfId="2714"/>
    <cellStyle name="60% — акцент5 4" xfId="2715"/>
    <cellStyle name="60% - Акцент5 4 2" xfId="2716"/>
    <cellStyle name="60% - Акцент5 4_МФ тепловой баланс 2015 дубль 3" xfId="2717"/>
    <cellStyle name="60% - Акцент5 5" xfId="2718"/>
    <cellStyle name="60% — акцент5 5" xfId="2719"/>
    <cellStyle name="60% - Акцент5 5 2" xfId="2720"/>
    <cellStyle name="60% - Акцент5 5_МФ тепловой баланс 2015 дубль 3" xfId="2721"/>
    <cellStyle name="60% - Акцент5 6" xfId="2722"/>
    <cellStyle name="60% — акцент5 6" xfId="2723"/>
    <cellStyle name="60% - Акцент5 6 2" xfId="2724"/>
    <cellStyle name="60% - Акцент5 6_МФ тепловой баланс 2015 дубль 3" xfId="2725"/>
    <cellStyle name="60% - Акцент5 7" xfId="2726"/>
    <cellStyle name="60% — акцент5 7" xfId="2727"/>
    <cellStyle name="60% - Акцент5 7 2" xfId="2728"/>
    <cellStyle name="60% - Акцент5 7_МФ тепловой баланс 2015 дубль 3" xfId="2729"/>
    <cellStyle name="60% - Акцент5 8" xfId="2730"/>
    <cellStyle name="60% — акцент5 8" xfId="2731"/>
    <cellStyle name="60% - Акцент5 8 2" xfId="2732"/>
    <cellStyle name="60% - Акцент5 9" xfId="2733"/>
    <cellStyle name="60% — акцент5 9" xfId="2734"/>
    <cellStyle name="60% - Акцент5 9 2" xfId="2735"/>
    <cellStyle name="60% - Акцент6" xfId="2736" builtinId="52" customBuiltin="1"/>
    <cellStyle name="60% - Акцент6 10" xfId="2737"/>
    <cellStyle name="60% — акцент6 10" xfId="2738"/>
    <cellStyle name="60% — акцент6 11" xfId="2739"/>
    <cellStyle name="60% — акцент6 12" xfId="2740"/>
    <cellStyle name="60% — акцент6 13" xfId="2741"/>
    <cellStyle name="60% — акцент6 14" xfId="2742"/>
    <cellStyle name="60% — акцент6 15" xfId="2743"/>
    <cellStyle name="60% — акцент6 16" xfId="2744"/>
    <cellStyle name="60% — акцент6 17" xfId="2745"/>
    <cellStyle name="60% — акцент6 18" xfId="2746"/>
    <cellStyle name="60% — акцент6 19" xfId="2747"/>
    <cellStyle name="60% - Акцент6 2" xfId="2748"/>
    <cellStyle name="60% — акцент6 2" xfId="2749"/>
    <cellStyle name="60% - Акцент6 2 10" xfId="2750"/>
    <cellStyle name="60% - Акцент6 2 10 2" xfId="2751"/>
    <cellStyle name="60% - Акцент6 2 11" xfId="2752"/>
    <cellStyle name="60% - Акцент6 2 12" xfId="2753"/>
    <cellStyle name="60% - Акцент6 2 2" xfId="2754"/>
    <cellStyle name="60% — акцент6 2 2" xfId="2755"/>
    <cellStyle name="60% - Акцент6 2 2 2" xfId="2756"/>
    <cellStyle name="60% - Акцент6 2 2 3" xfId="2757"/>
    <cellStyle name="60% - Акцент6 2 2 4" xfId="2758"/>
    <cellStyle name="60% - Акцент6 2 3" xfId="2759"/>
    <cellStyle name="60% — акцент6 2 3" xfId="2760"/>
    <cellStyle name="60% - Акцент6 2 3 2" xfId="2761"/>
    <cellStyle name="60% - Акцент6 2 4" xfId="2762"/>
    <cellStyle name="60% - Акцент6 2 4 2" xfId="2763"/>
    <cellStyle name="60% - Акцент6 2 5" xfId="2764"/>
    <cellStyle name="60% - Акцент6 2 5 2" xfId="2765"/>
    <cellStyle name="60% - Акцент6 2 6" xfId="2766"/>
    <cellStyle name="60% - Акцент6 2 6 2" xfId="2767"/>
    <cellStyle name="60% - Акцент6 2 7" xfId="2768"/>
    <cellStyle name="60% - Акцент6 2 7 2" xfId="2769"/>
    <cellStyle name="60% - Акцент6 2 8" xfId="2770"/>
    <cellStyle name="60% - Акцент6 2 8 2" xfId="2771"/>
    <cellStyle name="60% - Акцент6 2 9" xfId="2772"/>
    <cellStyle name="60% - Акцент6 2 9 2" xfId="2773"/>
    <cellStyle name="60% - Акцент6 2_МФ тепловой баланс 2015 дубль 3" xfId="2774"/>
    <cellStyle name="60% — акцент6 20" xfId="2775"/>
    <cellStyle name="60% — акцент6 21" xfId="2776"/>
    <cellStyle name="60% — акцент6 22" xfId="2777"/>
    <cellStyle name="60% — акцент6 23" xfId="2778"/>
    <cellStyle name="60% - Акцент6 3" xfId="2779"/>
    <cellStyle name="60% — акцент6 3" xfId="2780"/>
    <cellStyle name="60% - Акцент6 3 10" xfId="2781"/>
    <cellStyle name="60% - Акцент6 3 10 2" xfId="2782"/>
    <cellStyle name="60% - Акцент6 3 11" xfId="2783"/>
    <cellStyle name="60% - Акцент6 3 12" xfId="2784"/>
    <cellStyle name="60% - Акцент6 3 13" xfId="2785"/>
    <cellStyle name="60% - Акцент6 3 2" xfId="2786"/>
    <cellStyle name="60% - Акцент6 3 2 2" xfId="2787"/>
    <cellStyle name="60% - Акцент6 3 3" xfId="2788"/>
    <cellStyle name="60% - Акцент6 3 3 2" xfId="2789"/>
    <cellStyle name="60% - Акцент6 3 4" xfId="2790"/>
    <cellStyle name="60% - Акцент6 3 4 2" xfId="2791"/>
    <cellStyle name="60% - Акцент6 3 5" xfId="2792"/>
    <cellStyle name="60% - Акцент6 3 5 2" xfId="2793"/>
    <cellStyle name="60% - Акцент6 3 6" xfId="2794"/>
    <cellStyle name="60% - Акцент6 3 6 2" xfId="2795"/>
    <cellStyle name="60% - Акцент6 3 7" xfId="2796"/>
    <cellStyle name="60% - Акцент6 3 7 2" xfId="2797"/>
    <cellStyle name="60% - Акцент6 3 8" xfId="2798"/>
    <cellStyle name="60% - Акцент6 3 8 2" xfId="2799"/>
    <cellStyle name="60% - Акцент6 3 9" xfId="2800"/>
    <cellStyle name="60% - Акцент6 3 9 2" xfId="2801"/>
    <cellStyle name="60% - Акцент6 3_МФ тепловой баланс 2015 дубль 3" xfId="2802"/>
    <cellStyle name="60% - Акцент6 4" xfId="2803"/>
    <cellStyle name="60% — акцент6 4" xfId="2804"/>
    <cellStyle name="60% - Акцент6 4 2" xfId="2805"/>
    <cellStyle name="60% - Акцент6 4_МФ тепловой баланс 2015 дубль 3" xfId="2806"/>
    <cellStyle name="60% - Акцент6 5" xfId="2807"/>
    <cellStyle name="60% — акцент6 5" xfId="2808"/>
    <cellStyle name="60% - Акцент6 5 2" xfId="2809"/>
    <cellStyle name="60% - Акцент6 5_МФ тепловой баланс 2015 дубль 3" xfId="2810"/>
    <cellStyle name="60% - Акцент6 6" xfId="2811"/>
    <cellStyle name="60% — акцент6 6" xfId="2812"/>
    <cellStyle name="60% - Акцент6 6 2" xfId="2813"/>
    <cellStyle name="60% - Акцент6 6_МФ тепловой баланс 2015 дубль 3" xfId="2814"/>
    <cellStyle name="60% - Акцент6 7" xfId="2815"/>
    <cellStyle name="60% — акцент6 7" xfId="2816"/>
    <cellStyle name="60% - Акцент6 7 2" xfId="2817"/>
    <cellStyle name="60% - Акцент6 7_МФ тепловой баланс 2015 дубль 3" xfId="2818"/>
    <cellStyle name="60% - Акцент6 8" xfId="2819"/>
    <cellStyle name="60% — акцент6 8" xfId="2820"/>
    <cellStyle name="60% - Акцент6 8 2" xfId="2821"/>
    <cellStyle name="60% - Акцент6 9" xfId="2822"/>
    <cellStyle name="60% — акцент6 9" xfId="2823"/>
    <cellStyle name="60% - Акцент6 9 2" xfId="2824"/>
    <cellStyle name="Accent1" xfId="2825"/>
    <cellStyle name="Accent2" xfId="2826"/>
    <cellStyle name="Accent3" xfId="2827"/>
    <cellStyle name="Accent4" xfId="2828"/>
    <cellStyle name="Accent5" xfId="2829"/>
    <cellStyle name="Accent6" xfId="2830"/>
    <cellStyle name="Ăčďĺđńńűëęŕ" xfId="2831"/>
    <cellStyle name="Action" xfId="2832"/>
    <cellStyle name="AFE" xfId="2833"/>
    <cellStyle name="Áĺççŕůčňíűé" xfId="2834"/>
    <cellStyle name="Äĺíĺćíűé [0]_(ňŕá 3č)" xfId="2835"/>
    <cellStyle name="Äĺíĺćíűé_(ňŕá 3č)" xfId="2836"/>
    <cellStyle name="Bad" xfId="2837"/>
    <cellStyle name="Blue" xfId="2838"/>
    <cellStyle name="Body_$Dollars" xfId="2839"/>
    <cellStyle name="Calculation" xfId="2840"/>
    <cellStyle name="Cells" xfId="2841"/>
    <cellStyle name="Cells 2" xfId="2842"/>
    <cellStyle name="Cells 2 2" xfId="2843"/>
    <cellStyle name="Cells 3" xfId="2844"/>
    <cellStyle name="Check Cell" xfId="2845"/>
    <cellStyle name="Chek" xfId="2846"/>
    <cellStyle name="Comma [0]_0_Cash" xfId="2847"/>
    <cellStyle name="Comma 0" xfId="2848"/>
    <cellStyle name="Comma 0*" xfId="2849"/>
    <cellStyle name="Comma 2" xfId="2850"/>
    <cellStyle name="Comma 3*" xfId="2851"/>
    <cellStyle name="Comma_0_Cash" xfId="2852"/>
    <cellStyle name="Comma0" xfId="2853"/>
    <cellStyle name="Çŕůčňíűé" xfId="2854"/>
    <cellStyle name="Currency [0]" xfId="2855"/>
    <cellStyle name="Currency [0] 2" xfId="2856"/>
    <cellStyle name="Currency [0] 2 2" xfId="2857"/>
    <cellStyle name="Currency [0] 2 3" xfId="2858"/>
    <cellStyle name="Currency [0] 2 4" xfId="2859"/>
    <cellStyle name="Currency [0] 2 5" xfId="2860"/>
    <cellStyle name="Currency [0] 2 6" xfId="2861"/>
    <cellStyle name="Currency [0] 2 7" xfId="2862"/>
    <cellStyle name="Currency [0] 2 8" xfId="2863"/>
    <cellStyle name="Currency [0] 2 9" xfId="2864"/>
    <cellStyle name="Currency [0] 3" xfId="2865"/>
    <cellStyle name="Currency [0] 3 2" xfId="2866"/>
    <cellStyle name="Currency [0] 3 3" xfId="2867"/>
    <cellStyle name="Currency [0] 3 4" xfId="2868"/>
    <cellStyle name="Currency [0] 3 5" xfId="2869"/>
    <cellStyle name="Currency [0] 3 6" xfId="2870"/>
    <cellStyle name="Currency [0] 3 7" xfId="2871"/>
    <cellStyle name="Currency [0] 3 8" xfId="2872"/>
    <cellStyle name="Currency [0] 3 9" xfId="2873"/>
    <cellStyle name="Currency [0] 4" xfId="2874"/>
    <cellStyle name="Currency [0] 4 2" xfId="2875"/>
    <cellStyle name="Currency [0] 4 3" xfId="2876"/>
    <cellStyle name="Currency [0] 4 4" xfId="2877"/>
    <cellStyle name="Currency [0] 4 5" xfId="2878"/>
    <cellStyle name="Currency [0] 4 6" xfId="2879"/>
    <cellStyle name="Currency [0] 4 7" xfId="2880"/>
    <cellStyle name="Currency [0] 4 8" xfId="2881"/>
    <cellStyle name="Currency [0] 4 9" xfId="2882"/>
    <cellStyle name="Currency [0] 5" xfId="2883"/>
    <cellStyle name="Currency [0] 5 2" xfId="2884"/>
    <cellStyle name="Currency [0] 5 3" xfId="2885"/>
    <cellStyle name="Currency [0] 5 4" xfId="2886"/>
    <cellStyle name="Currency [0] 5 5" xfId="2887"/>
    <cellStyle name="Currency [0] 5 6" xfId="2888"/>
    <cellStyle name="Currency [0] 5 7" xfId="2889"/>
    <cellStyle name="Currency [0] 5 8" xfId="2890"/>
    <cellStyle name="Currency [0] 5 9" xfId="2891"/>
    <cellStyle name="Currency [0] 6" xfId="2892"/>
    <cellStyle name="Currency [0] 6 2" xfId="2893"/>
    <cellStyle name="Currency [0] 6 3" xfId="2894"/>
    <cellStyle name="Currency [0] 7" xfId="2895"/>
    <cellStyle name="Currency [0] 7 2" xfId="2896"/>
    <cellStyle name="Currency [0] 7 3" xfId="2897"/>
    <cellStyle name="Currency [0] 8" xfId="2898"/>
    <cellStyle name="Currency [0] 8 2" xfId="2899"/>
    <cellStyle name="Currency [0] 8 3" xfId="2900"/>
    <cellStyle name="Currency [0]_Приложения ЛФ корр" xfId="2901"/>
    <cellStyle name="Currency 0" xfId="2902"/>
    <cellStyle name="Currency 2" xfId="2903"/>
    <cellStyle name="Currency_0_Cash" xfId="2904"/>
    <cellStyle name="Currency0" xfId="2905"/>
    <cellStyle name="currency1" xfId="2906"/>
    <cellStyle name="Currency2" xfId="2907"/>
    <cellStyle name="currency3" xfId="2908"/>
    <cellStyle name="currency4" xfId="2909"/>
    <cellStyle name="Date" xfId="2910"/>
    <cellStyle name="Date Aligned" xfId="2911"/>
    <cellStyle name="Dates" xfId="2912"/>
    <cellStyle name="DblClick" xfId="2913"/>
    <cellStyle name="DblClick 2" xfId="2914"/>
    <cellStyle name="Dezimal [0]_NEGS" xfId="2915"/>
    <cellStyle name="Dezimal_NEGS" xfId="2916"/>
    <cellStyle name="Dotted Line" xfId="2917"/>
    <cellStyle name="E&amp;Y House" xfId="2918"/>
    <cellStyle name="E-mail" xfId="2919"/>
    <cellStyle name="E-mail 2" xfId="2920"/>
    <cellStyle name="E-mail_46EP.2011(v2.0)" xfId="2921"/>
    <cellStyle name="Euro" xfId="2922"/>
    <cellStyle name="Euro 2" xfId="2923"/>
    <cellStyle name="Euro 3" xfId="2924"/>
    <cellStyle name="Euro 4" xfId="2925"/>
    <cellStyle name="ew" xfId="2926"/>
    <cellStyle name="Excel Built-in Normal" xfId="2927"/>
    <cellStyle name="Excel Built-in Normal 1" xfId="2928"/>
    <cellStyle name="Excel Built-in Normal 2" xfId="2929"/>
    <cellStyle name="Explanatory Text" xfId="2930"/>
    <cellStyle name="F2" xfId="2931"/>
    <cellStyle name="F3" xfId="2932"/>
    <cellStyle name="F4" xfId="2933"/>
    <cellStyle name="F5" xfId="2934"/>
    <cellStyle name="F6" xfId="2935"/>
    <cellStyle name="F7" xfId="2936"/>
    <cellStyle name="F8" xfId="2937"/>
    <cellStyle name="Fixed" xfId="2938"/>
    <cellStyle name="fo]_x000d__x000a_UserName=Murat Zelef_x000d__x000a_UserCompany=Bumerang_x000d__x000a__x000d__x000a_[File Paths]_x000d__x000a_WorkingDirectory=C:\EQUIS\DLWIN_x000d__x000a_DownLoader=C" xfId="2939"/>
    <cellStyle name="Followed Hyperlink" xfId="2940"/>
    <cellStyle name="Footnote" xfId="2941"/>
    <cellStyle name="Formuls" xfId="2942"/>
    <cellStyle name="Formuls 2" xfId="2943"/>
    <cellStyle name="Good" xfId="2944"/>
    <cellStyle name="hard no" xfId="2945"/>
    <cellStyle name="Hard Percent" xfId="2946"/>
    <cellStyle name="hardno" xfId="2947"/>
    <cellStyle name="Head 1" xfId="2948"/>
    <cellStyle name="Header" xfId="2949"/>
    <cellStyle name="Header 3" xfId="2950"/>
    <cellStyle name="Header 3 2" xfId="2951"/>
    <cellStyle name="header1" xfId="2952"/>
    <cellStyle name="header2" xfId="2953"/>
    <cellStyle name="Heading" xfId="2954"/>
    <cellStyle name="Heading 1" xfId="2955"/>
    <cellStyle name="Heading 1 2" xfId="2956"/>
    <cellStyle name="Heading 2" xfId="2957"/>
    <cellStyle name="Heading 2 2" xfId="2958"/>
    <cellStyle name="Heading 3" xfId="2959"/>
    <cellStyle name="Heading 4" xfId="2960"/>
    <cellStyle name="Heading_GP.ITOG.4.78(v1.0) - для разделения" xfId="2961"/>
    <cellStyle name="Heading2" xfId="2962"/>
    <cellStyle name="Heading2 2" xfId="2963"/>
    <cellStyle name="Heading2_46EP.2011(v2.0)" xfId="2964"/>
    <cellStyle name="Headline I" xfId="2965"/>
    <cellStyle name="Headline II" xfId="2966"/>
    <cellStyle name="Headline III" xfId="2967"/>
    <cellStyle name="Hyperlink" xfId="2968"/>
    <cellStyle name="Iau?iue_130 nnd. are." xfId="2969"/>
    <cellStyle name="Îáű÷íűé__FES" xfId="2970"/>
    <cellStyle name="Îáû÷íûé_cogs" xfId="2971"/>
    <cellStyle name="Îňęđűâŕâřŕ˙ń˙ ăčďĺđńńűëęŕ" xfId="2972"/>
    <cellStyle name="Info" xfId="2973"/>
    <cellStyle name="Input" xfId="2974"/>
    <cellStyle name="InputCurrency" xfId="2975"/>
    <cellStyle name="InputCurrency2" xfId="2976"/>
    <cellStyle name="InputMultiple1" xfId="2977"/>
    <cellStyle name="InputPercent1" xfId="2978"/>
    <cellStyle name="Inputs" xfId="2979"/>
    <cellStyle name="Inputs (const)" xfId="2980"/>
    <cellStyle name="Inputs (const) 2" xfId="2981"/>
    <cellStyle name="Inputs (const)_46EP.2011(v2.0)" xfId="2982"/>
    <cellStyle name="Inputs 2" xfId="2983"/>
    <cellStyle name="Inputs Co" xfId="2984"/>
    <cellStyle name="Inputs_46EE.2011(v1.0)" xfId="2985"/>
    <cellStyle name="Linked Cell" xfId="2986"/>
    <cellStyle name="Millares [0]_RESULTS" xfId="2987"/>
    <cellStyle name="Millares_RESULTS" xfId="2988"/>
    <cellStyle name="Milliers [0]_Fonctions Macros XL4" xfId="2989"/>
    <cellStyle name="Milliers_Fonctions Macros XL4" xfId="2990"/>
    <cellStyle name="mnb" xfId="2991"/>
    <cellStyle name="Moneda [0]_RESULTS" xfId="2992"/>
    <cellStyle name="Moneda_RESULTS" xfId="2993"/>
    <cellStyle name="Monétaire [0]_RESULTS" xfId="2994"/>
    <cellStyle name="Monétaire_RESULTS" xfId="2995"/>
    <cellStyle name="Multiple" xfId="2996"/>
    <cellStyle name="Multiple1" xfId="2997"/>
    <cellStyle name="MultipleBelow" xfId="2998"/>
    <cellStyle name="namber" xfId="2999"/>
    <cellStyle name="Neutral" xfId="3000"/>
    <cellStyle name="Norma11l" xfId="3001"/>
    <cellStyle name="normal" xfId="3002"/>
    <cellStyle name="Normal - Style1" xfId="3003"/>
    <cellStyle name="normal 10" xfId="3004"/>
    <cellStyle name="Normal 2" xfId="3005"/>
    <cellStyle name="Normal 2 2" xfId="3006"/>
    <cellStyle name="Normal 2 3" xfId="3007"/>
    <cellStyle name="normal 3" xfId="3008"/>
    <cellStyle name="normal 4" xfId="3009"/>
    <cellStyle name="normal 5" xfId="3010"/>
    <cellStyle name="normal 6" xfId="3011"/>
    <cellStyle name="normal 7" xfId="3012"/>
    <cellStyle name="normal 8" xfId="3013"/>
    <cellStyle name="normal 9" xfId="3014"/>
    <cellStyle name="Normal." xfId="3015"/>
    <cellStyle name="Normal_06_9m" xfId="3016"/>
    <cellStyle name="Normal1" xfId="3017"/>
    <cellStyle name="Normal2" xfId="3018"/>
    <cellStyle name="NormalGB" xfId="3019"/>
    <cellStyle name="Normalny_24. 02. 97." xfId="3020"/>
    <cellStyle name="normбlnм_laroux" xfId="3021"/>
    <cellStyle name="Note" xfId="3022"/>
    <cellStyle name="Note 2" xfId="3023"/>
    <cellStyle name="Note 3" xfId="3024"/>
    <cellStyle name="number" xfId="3025"/>
    <cellStyle name="Ôčíŕíńîâűé [0]_(ňŕá 3č)" xfId="3026"/>
    <cellStyle name="Ôčíŕíńîâűé_(ňŕá 3č)" xfId="3027"/>
    <cellStyle name="Option" xfId="3028"/>
    <cellStyle name="Òûñÿ÷è [0]_cogs" xfId="3029"/>
    <cellStyle name="Òûñÿ÷è_cogs" xfId="3030"/>
    <cellStyle name="Output" xfId="3031"/>
    <cellStyle name="Page Number" xfId="3032"/>
    <cellStyle name="pb_page_heading_LS" xfId="3033"/>
    <cellStyle name="Percent_RS_Lianozovo-Samara_9m01" xfId="3034"/>
    <cellStyle name="Percent1" xfId="3035"/>
    <cellStyle name="Piug" xfId="3036"/>
    <cellStyle name="Plug" xfId="3037"/>
    <cellStyle name="Price_Body" xfId="3038"/>
    <cellStyle name="prochrek" xfId="3039"/>
    <cellStyle name="Protected" xfId="3040"/>
    <cellStyle name="Salomon Logo" xfId="3041"/>
    <cellStyle name="SAPBEXaggData" xfId="3042"/>
    <cellStyle name="SAPBEXaggDataEmph" xfId="3043"/>
    <cellStyle name="SAPBEXaggItem" xfId="3044"/>
    <cellStyle name="SAPBEXaggItemX" xfId="3045"/>
    <cellStyle name="SAPBEXchaText" xfId="3046"/>
    <cellStyle name="SAPBEXexcBad7" xfId="3047"/>
    <cellStyle name="SAPBEXexcBad8" xfId="3048"/>
    <cellStyle name="SAPBEXexcBad9" xfId="3049"/>
    <cellStyle name="SAPBEXexcCritical4" xfId="3050"/>
    <cellStyle name="SAPBEXexcCritical5" xfId="3051"/>
    <cellStyle name="SAPBEXexcCritical6" xfId="3052"/>
    <cellStyle name="SAPBEXexcGood1" xfId="3053"/>
    <cellStyle name="SAPBEXexcGood2" xfId="3054"/>
    <cellStyle name="SAPBEXexcGood3" xfId="3055"/>
    <cellStyle name="SAPBEXfilterDrill" xfId="3056"/>
    <cellStyle name="SAPBEXfilterItem" xfId="3057"/>
    <cellStyle name="SAPBEXfilterText" xfId="3058"/>
    <cellStyle name="SAPBEXformats" xfId="3059"/>
    <cellStyle name="SAPBEXheaderItem" xfId="3060"/>
    <cellStyle name="SAPBEXheaderText" xfId="3061"/>
    <cellStyle name="SAPBEXHLevel0" xfId="3062"/>
    <cellStyle name="SAPBEXHLevel0X" xfId="3063"/>
    <cellStyle name="SAPBEXHLevel1" xfId="3064"/>
    <cellStyle name="SAPBEXHLevel1X" xfId="3065"/>
    <cellStyle name="SAPBEXHLevel2" xfId="3066"/>
    <cellStyle name="SAPBEXHLevel2X" xfId="3067"/>
    <cellStyle name="SAPBEXHLevel3" xfId="3068"/>
    <cellStyle name="SAPBEXHLevel3X" xfId="3069"/>
    <cellStyle name="SAPBEXinputData" xfId="3070"/>
    <cellStyle name="SAPBEXresData" xfId="3071"/>
    <cellStyle name="SAPBEXresDataEmph" xfId="3072"/>
    <cellStyle name="SAPBEXresItem" xfId="3073"/>
    <cellStyle name="SAPBEXresItemX" xfId="3074"/>
    <cellStyle name="SAPBEXstdData" xfId="3075"/>
    <cellStyle name="SAPBEXstdDataEmph" xfId="3076"/>
    <cellStyle name="SAPBEXstdItem" xfId="3077"/>
    <cellStyle name="SAPBEXstdItemX" xfId="3078"/>
    <cellStyle name="SAPBEXtitle" xfId="3079"/>
    <cellStyle name="SAPBEXundefined" xfId="3080"/>
    <cellStyle name="st1" xfId="3081"/>
    <cellStyle name="stand_bord" xfId="3082"/>
    <cellStyle name="Standard_NEGS" xfId="3083"/>
    <cellStyle name="Style 1" xfId="3084"/>
    <cellStyle name="styleColumnTitles" xfId="3085"/>
    <cellStyle name="styleDateRange" xfId="3086"/>
    <cellStyle name="styleHidden" xfId="3087"/>
    <cellStyle name="styleNormal" xfId="3088"/>
    <cellStyle name="styleSeriesAttributes" xfId="3089"/>
    <cellStyle name="styleSeriesData" xfId="3090"/>
    <cellStyle name="styleSeriesDataForecast" xfId="3091"/>
    <cellStyle name="styleSeriesDataForecastNA" xfId="3092"/>
    <cellStyle name="styleSeriesDataNA" xfId="3093"/>
    <cellStyle name="Table Head" xfId="3094"/>
    <cellStyle name="Table Head Aligned" xfId="3095"/>
    <cellStyle name="Table Head Blue" xfId="3096"/>
    <cellStyle name="Table Head Green" xfId="3097"/>
    <cellStyle name="Table Head_Val_Sum_Graph" xfId="3098"/>
    <cellStyle name="Table Heading" xfId="3099"/>
    <cellStyle name="Table Heading 2" xfId="3100"/>
    <cellStyle name="Table Heading_46EP.2011(v2.0)" xfId="3101"/>
    <cellStyle name="Table Text" xfId="3102"/>
    <cellStyle name="Table Title" xfId="3103"/>
    <cellStyle name="Table Units" xfId="3104"/>
    <cellStyle name="Table_Header" xfId="3105"/>
    <cellStyle name="TableStyleLight1" xfId="3106"/>
    <cellStyle name="TableStyleLight1 2" xfId="3107"/>
    <cellStyle name="Text" xfId="3108"/>
    <cellStyle name="Text 1" xfId="3109"/>
    <cellStyle name="Text Head" xfId="3110"/>
    <cellStyle name="Text Head 1" xfId="3111"/>
    <cellStyle name="Title" xfId="3112"/>
    <cellStyle name="Title 2" xfId="3113"/>
    <cellStyle name="Title 4" xfId="3114"/>
    <cellStyle name="Total" xfId="3115"/>
    <cellStyle name="Total 2" xfId="3116"/>
    <cellStyle name="TotalCurrency" xfId="3117"/>
    <cellStyle name="Underline_Single" xfId="3118"/>
    <cellStyle name="Unit" xfId="3119"/>
    <cellStyle name="Warning Text" xfId="3120"/>
    <cellStyle name="year" xfId="3121"/>
    <cellStyle name="Акцент1" xfId="3122" builtinId="29" customBuiltin="1"/>
    <cellStyle name="Акцент1 10" xfId="3123"/>
    <cellStyle name="Акцент1 2" xfId="3124"/>
    <cellStyle name="Акцент1 2 10" xfId="3125"/>
    <cellStyle name="Акцент1 2 10 2" xfId="3126"/>
    <cellStyle name="Акцент1 2 11" xfId="3127"/>
    <cellStyle name="Акцент1 2 2" xfId="3128"/>
    <cellStyle name="Акцент1 2 2 2" xfId="3129"/>
    <cellStyle name="Акцент1 2 2 3" xfId="3130"/>
    <cellStyle name="Акцент1 2 3" xfId="3131"/>
    <cellStyle name="Акцент1 2 3 2" xfId="3132"/>
    <cellStyle name="Акцент1 2 4" xfId="3133"/>
    <cellStyle name="Акцент1 2 4 2" xfId="3134"/>
    <cellStyle name="Акцент1 2 5" xfId="3135"/>
    <cellStyle name="Акцент1 2 5 2" xfId="3136"/>
    <cellStyle name="Акцент1 2 6" xfId="3137"/>
    <cellStyle name="Акцент1 2 6 2" xfId="3138"/>
    <cellStyle name="Акцент1 2 7" xfId="3139"/>
    <cellStyle name="Акцент1 2 7 2" xfId="3140"/>
    <cellStyle name="Акцент1 2 8" xfId="3141"/>
    <cellStyle name="Акцент1 2 8 2" xfId="3142"/>
    <cellStyle name="Акцент1 2 9" xfId="3143"/>
    <cellStyle name="Акцент1 2 9 2" xfId="3144"/>
    <cellStyle name="Акцент1 2_МФ тепловой баланс 2015 дубль 3" xfId="3145"/>
    <cellStyle name="Акцент1 3" xfId="3146"/>
    <cellStyle name="Акцент1 3 10" xfId="3147"/>
    <cellStyle name="Акцент1 3 10 2" xfId="3148"/>
    <cellStyle name="Акцент1 3 11" xfId="3149"/>
    <cellStyle name="Акцент1 3 12" xfId="3150"/>
    <cellStyle name="Акцент1 3 2" xfId="3151"/>
    <cellStyle name="Акцент1 3 2 2" xfId="3152"/>
    <cellStyle name="Акцент1 3 3" xfId="3153"/>
    <cellStyle name="Акцент1 3 3 2" xfId="3154"/>
    <cellStyle name="Акцент1 3 4" xfId="3155"/>
    <cellStyle name="Акцент1 3 4 2" xfId="3156"/>
    <cellStyle name="Акцент1 3 5" xfId="3157"/>
    <cellStyle name="Акцент1 3 5 2" xfId="3158"/>
    <cellStyle name="Акцент1 3 6" xfId="3159"/>
    <cellStyle name="Акцент1 3 6 2" xfId="3160"/>
    <cellStyle name="Акцент1 3 7" xfId="3161"/>
    <cellStyle name="Акцент1 3 7 2" xfId="3162"/>
    <cellStyle name="Акцент1 3 8" xfId="3163"/>
    <cellStyle name="Акцент1 3 8 2" xfId="3164"/>
    <cellStyle name="Акцент1 3 9" xfId="3165"/>
    <cellStyle name="Акцент1 3 9 2" xfId="3166"/>
    <cellStyle name="Акцент1 3_МФ тепловой баланс 2015 дубль 3" xfId="3167"/>
    <cellStyle name="Акцент1 4" xfId="3168"/>
    <cellStyle name="Акцент1 4 2" xfId="3169"/>
    <cellStyle name="Акцент1 4_МФ тепловой баланс 2015 дубль 3" xfId="3170"/>
    <cellStyle name="Акцент1 5" xfId="3171"/>
    <cellStyle name="Акцент1 5 2" xfId="3172"/>
    <cellStyle name="Акцент1 5_МФ тепловой баланс 2015 дубль 3" xfId="3173"/>
    <cellStyle name="Акцент1 6" xfId="3174"/>
    <cellStyle name="Акцент1 6 2" xfId="3175"/>
    <cellStyle name="Акцент1 6_МФ тепловой баланс 2015 дубль 3" xfId="3176"/>
    <cellStyle name="Акцент1 7" xfId="3177"/>
    <cellStyle name="Акцент1 7 2" xfId="3178"/>
    <cellStyle name="Акцент1 7_МФ тепловой баланс 2015 дубль 3" xfId="3179"/>
    <cellStyle name="Акцент1 8" xfId="3180"/>
    <cellStyle name="Акцент1 8 2" xfId="3181"/>
    <cellStyle name="Акцент1 9" xfId="3182"/>
    <cellStyle name="Акцент1 9 2" xfId="3183"/>
    <cellStyle name="Акцент2" xfId="3184" builtinId="33" customBuiltin="1"/>
    <cellStyle name="Акцент2 10" xfId="3185"/>
    <cellStyle name="Акцент2 2" xfId="3186"/>
    <cellStyle name="Акцент2 2 10" xfId="3187"/>
    <cellStyle name="Акцент2 2 10 2" xfId="3188"/>
    <cellStyle name="Акцент2 2 11" xfId="3189"/>
    <cellStyle name="Акцент2 2 2" xfId="3190"/>
    <cellStyle name="Акцент2 2 2 2" xfId="3191"/>
    <cellStyle name="Акцент2 2 2 3" xfId="3192"/>
    <cellStyle name="Акцент2 2 3" xfId="3193"/>
    <cellStyle name="Акцент2 2 3 2" xfId="3194"/>
    <cellStyle name="Акцент2 2 4" xfId="3195"/>
    <cellStyle name="Акцент2 2 4 2" xfId="3196"/>
    <cellStyle name="Акцент2 2 5" xfId="3197"/>
    <cellStyle name="Акцент2 2 5 2" xfId="3198"/>
    <cellStyle name="Акцент2 2 6" xfId="3199"/>
    <cellStyle name="Акцент2 2 6 2" xfId="3200"/>
    <cellStyle name="Акцент2 2 7" xfId="3201"/>
    <cellStyle name="Акцент2 2 7 2" xfId="3202"/>
    <cellStyle name="Акцент2 2 8" xfId="3203"/>
    <cellStyle name="Акцент2 2 8 2" xfId="3204"/>
    <cellStyle name="Акцент2 2 9" xfId="3205"/>
    <cellStyle name="Акцент2 2 9 2" xfId="3206"/>
    <cellStyle name="Акцент2 2_МФ тепловой баланс 2015 дубль 3" xfId="3207"/>
    <cellStyle name="Акцент2 3" xfId="3208"/>
    <cellStyle name="Акцент2 3 10" xfId="3209"/>
    <cellStyle name="Акцент2 3 10 2" xfId="3210"/>
    <cellStyle name="Акцент2 3 11" xfId="3211"/>
    <cellStyle name="Акцент2 3 12" xfId="3212"/>
    <cellStyle name="Акцент2 3 2" xfId="3213"/>
    <cellStyle name="Акцент2 3 2 2" xfId="3214"/>
    <cellStyle name="Акцент2 3 3" xfId="3215"/>
    <cellStyle name="Акцент2 3 3 2" xfId="3216"/>
    <cellStyle name="Акцент2 3 4" xfId="3217"/>
    <cellStyle name="Акцент2 3 4 2" xfId="3218"/>
    <cellStyle name="Акцент2 3 5" xfId="3219"/>
    <cellStyle name="Акцент2 3 5 2" xfId="3220"/>
    <cellStyle name="Акцент2 3 6" xfId="3221"/>
    <cellStyle name="Акцент2 3 6 2" xfId="3222"/>
    <cellStyle name="Акцент2 3 7" xfId="3223"/>
    <cellStyle name="Акцент2 3 7 2" xfId="3224"/>
    <cellStyle name="Акцент2 3 8" xfId="3225"/>
    <cellStyle name="Акцент2 3 8 2" xfId="3226"/>
    <cellStyle name="Акцент2 3 9" xfId="3227"/>
    <cellStyle name="Акцент2 3 9 2" xfId="3228"/>
    <cellStyle name="Акцент2 3_МФ тепловой баланс 2015 дубль 3" xfId="3229"/>
    <cellStyle name="Акцент2 4" xfId="3230"/>
    <cellStyle name="Акцент2 4 2" xfId="3231"/>
    <cellStyle name="Акцент2 4_МФ тепловой баланс 2015 дубль 3" xfId="3232"/>
    <cellStyle name="Акцент2 5" xfId="3233"/>
    <cellStyle name="Акцент2 5 2" xfId="3234"/>
    <cellStyle name="Акцент2 5_МФ тепловой баланс 2015 дубль 3" xfId="3235"/>
    <cellStyle name="Акцент2 6" xfId="3236"/>
    <cellStyle name="Акцент2 6 2" xfId="3237"/>
    <cellStyle name="Акцент2 6_МФ тепловой баланс 2015 дубль 3" xfId="3238"/>
    <cellStyle name="Акцент2 7" xfId="3239"/>
    <cellStyle name="Акцент2 7 2" xfId="3240"/>
    <cellStyle name="Акцент2 7_МФ тепловой баланс 2015 дубль 3" xfId="3241"/>
    <cellStyle name="Акцент2 8" xfId="3242"/>
    <cellStyle name="Акцент2 8 2" xfId="3243"/>
    <cellStyle name="Акцент2 9" xfId="3244"/>
    <cellStyle name="Акцент2 9 2" xfId="3245"/>
    <cellStyle name="Акцент3" xfId="3246" builtinId="37" customBuiltin="1"/>
    <cellStyle name="Акцент3 10" xfId="3247"/>
    <cellStyle name="Акцент3 2" xfId="3248"/>
    <cellStyle name="Акцент3 2 10" xfId="3249"/>
    <cellStyle name="Акцент3 2 10 2" xfId="3250"/>
    <cellStyle name="Акцент3 2 11" xfId="3251"/>
    <cellStyle name="Акцент3 2 2" xfId="3252"/>
    <cellStyle name="Акцент3 2 2 2" xfId="3253"/>
    <cellStyle name="Акцент3 2 2 3" xfId="3254"/>
    <cellStyle name="Акцент3 2 3" xfId="3255"/>
    <cellStyle name="Акцент3 2 3 2" xfId="3256"/>
    <cellStyle name="Акцент3 2 4" xfId="3257"/>
    <cellStyle name="Акцент3 2 4 2" xfId="3258"/>
    <cellStyle name="Акцент3 2 5" xfId="3259"/>
    <cellStyle name="Акцент3 2 5 2" xfId="3260"/>
    <cellStyle name="Акцент3 2 6" xfId="3261"/>
    <cellStyle name="Акцент3 2 6 2" xfId="3262"/>
    <cellStyle name="Акцент3 2 7" xfId="3263"/>
    <cellStyle name="Акцент3 2 7 2" xfId="3264"/>
    <cellStyle name="Акцент3 2 8" xfId="3265"/>
    <cellStyle name="Акцент3 2 8 2" xfId="3266"/>
    <cellStyle name="Акцент3 2 9" xfId="3267"/>
    <cellStyle name="Акцент3 2 9 2" xfId="3268"/>
    <cellStyle name="Акцент3 2_МФ тепловой баланс 2015 дубль 3" xfId="3269"/>
    <cellStyle name="Акцент3 3" xfId="3270"/>
    <cellStyle name="Акцент3 3 10" xfId="3271"/>
    <cellStyle name="Акцент3 3 10 2" xfId="3272"/>
    <cellStyle name="Акцент3 3 11" xfId="3273"/>
    <cellStyle name="Акцент3 3 12" xfId="3274"/>
    <cellStyle name="Акцент3 3 2" xfId="3275"/>
    <cellStyle name="Акцент3 3 2 2" xfId="3276"/>
    <cellStyle name="Акцент3 3 3" xfId="3277"/>
    <cellStyle name="Акцент3 3 3 2" xfId="3278"/>
    <cellStyle name="Акцент3 3 4" xfId="3279"/>
    <cellStyle name="Акцент3 3 4 2" xfId="3280"/>
    <cellStyle name="Акцент3 3 5" xfId="3281"/>
    <cellStyle name="Акцент3 3 5 2" xfId="3282"/>
    <cellStyle name="Акцент3 3 6" xfId="3283"/>
    <cellStyle name="Акцент3 3 6 2" xfId="3284"/>
    <cellStyle name="Акцент3 3 7" xfId="3285"/>
    <cellStyle name="Акцент3 3 7 2" xfId="3286"/>
    <cellStyle name="Акцент3 3 8" xfId="3287"/>
    <cellStyle name="Акцент3 3 8 2" xfId="3288"/>
    <cellStyle name="Акцент3 3 9" xfId="3289"/>
    <cellStyle name="Акцент3 3 9 2" xfId="3290"/>
    <cellStyle name="Акцент3 3_МФ тепловой баланс 2015 дубль 3" xfId="3291"/>
    <cellStyle name="Акцент3 4" xfId="3292"/>
    <cellStyle name="Акцент3 4 2" xfId="3293"/>
    <cellStyle name="Акцент3 4_МФ тепловой баланс 2015 дубль 3" xfId="3294"/>
    <cellStyle name="Акцент3 5" xfId="3295"/>
    <cellStyle name="Акцент3 5 2" xfId="3296"/>
    <cellStyle name="Акцент3 5_МФ тепловой баланс 2015 дубль 3" xfId="3297"/>
    <cellStyle name="Акцент3 6" xfId="3298"/>
    <cellStyle name="Акцент3 6 2" xfId="3299"/>
    <cellStyle name="Акцент3 6_МФ тепловой баланс 2015 дубль 3" xfId="3300"/>
    <cellStyle name="Акцент3 7" xfId="3301"/>
    <cellStyle name="Акцент3 7 2" xfId="3302"/>
    <cellStyle name="Акцент3 7_МФ тепловой баланс 2015 дубль 3" xfId="3303"/>
    <cellStyle name="Акцент3 8" xfId="3304"/>
    <cellStyle name="Акцент3 8 2" xfId="3305"/>
    <cellStyle name="Акцент3 9" xfId="3306"/>
    <cellStyle name="Акцент3 9 2" xfId="3307"/>
    <cellStyle name="Акцент4" xfId="3308" builtinId="41" customBuiltin="1"/>
    <cellStyle name="Акцент4 10" xfId="3309"/>
    <cellStyle name="Акцент4 2" xfId="3310"/>
    <cellStyle name="Акцент4 2 10" xfId="3311"/>
    <cellStyle name="Акцент4 2 10 2" xfId="3312"/>
    <cellStyle name="Акцент4 2 11" xfId="3313"/>
    <cellStyle name="Акцент4 2 2" xfId="3314"/>
    <cellStyle name="Акцент4 2 2 2" xfId="3315"/>
    <cellStyle name="Акцент4 2 2 3" xfId="3316"/>
    <cellStyle name="Акцент4 2 3" xfId="3317"/>
    <cellStyle name="Акцент4 2 3 2" xfId="3318"/>
    <cellStyle name="Акцент4 2 4" xfId="3319"/>
    <cellStyle name="Акцент4 2 4 2" xfId="3320"/>
    <cellStyle name="Акцент4 2 5" xfId="3321"/>
    <cellStyle name="Акцент4 2 5 2" xfId="3322"/>
    <cellStyle name="Акцент4 2 6" xfId="3323"/>
    <cellStyle name="Акцент4 2 6 2" xfId="3324"/>
    <cellStyle name="Акцент4 2 7" xfId="3325"/>
    <cellStyle name="Акцент4 2 7 2" xfId="3326"/>
    <cellStyle name="Акцент4 2 8" xfId="3327"/>
    <cellStyle name="Акцент4 2 8 2" xfId="3328"/>
    <cellStyle name="Акцент4 2 9" xfId="3329"/>
    <cellStyle name="Акцент4 2 9 2" xfId="3330"/>
    <cellStyle name="Акцент4 2_МФ тепловой баланс 2015 дубль 3" xfId="3331"/>
    <cellStyle name="Акцент4 3" xfId="3332"/>
    <cellStyle name="Акцент4 3 10" xfId="3333"/>
    <cellStyle name="Акцент4 3 10 2" xfId="3334"/>
    <cellStyle name="Акцент4 3 11" xfId="3335"/>
    <cellStyle name="Акцент4 3 12" xfId="3336"/>
    <cellStyle name="Акцент4 3 2" xfId="3337"/>
    <cellStyle name="Акцент4 3 2 2" xfId="3338"/>
    <cellStyle name="Акцент4 3 3" xfId="3339"/>
    <cellStyle name="Акцент4 3 3 2" xfId="3340"/>
    <cellStyle name="Акцент4 3 4" xfId="3341"/>
    <cellStyle name="Акцент4 3 4 2" xfId="3342"/>
    <cellStyle name="Акцент4 3 5" xfId="3343"/>
    <cellStyle name="Акцент4 3 5 2" xfId="3344"/>
    <cellStyle name="Акцент4 3 6" xfId="3345"/>
    <cellStyle name="Акцент4 3 6 2" xfId="3346"/>
    <cellStyle name="Акцент4 3 7" xfId="3347"/>
    <cellStyle name="Акцент4 3 7 2" xfId="3348"/>
    <cellStyle name="Акцент4 3 8" xfId="3349"/>
    <cellStyle name="Акцент4 3 8 2" xfId="3350"/>
    <cellStyle name="Акцент4 3 9" xfId="3351"/>
    <cellStyle name="Акцент4 3 9 2" xfId="3352"/>
    <cellStyle name="Акцент4 3_МФ тепловой баланс 2015 дубль 3" xfId="3353"/>
    <cellStyle name="Акцент4 4" xfId="3354"/>
    <cellStyle name="Акцент4 4 2" xfId="3355"/>
    <cellStyle name="Акцент4 4_МФ тепловой баланс 2015 дубль 3" xfId="3356"/>
    <cellStyle name="Акцент4 5" xfId="3357"/>
    <cellStyle name="Акцент4 5 2" xfId="3358"/>
    <cellStyle name="Акцент4 5_МФ тепловой баланс 2015 дубль 3" xfId="3359"/>
    <cellStyle name="Акцент4 6" xfId="3360"/>
    <cellStyle name="Акцент4 6 2" xfId="3361"/>
    <cellStyle name="Акцент4 6_МФ тепловой баланс 2015 дубль 3" xfId="3362"/>
    <cellStyle name="Акцент4 7" xfId="3363"/>
    <cellStyle name="Акцент4 7 2" xfId="3364"/>
    <cellStyle name="Акцент4 7_МФ тепловой баланс 2015 дубль 3" xfId="3365"/>
    <cellStyle name="Акцент4 8" xfId="3366"/>
    <cellStyle name="Акцент4 8 2" xfId="3367"/>
    <cellStyle name="Акцент4 9" xfId="3368"/>
    <cellStyle name="Акцент4 9 2" xfId="3369"/>
    <cellStyle name="Акцент5" xfId="3370" builtinId="45" customBuiltin="1"/>
    <cellStyle name="Акцент5 10" xfId="3371"/>
    <cellStyle name="Акцент5 2" xfId="3372"/>
    <cellStyle name="Акцент5 2 10" xfId="3373"/>
    <cellStyle name="Акцент5 2 10 2" xfId="3374"/>
    <cellStyle name="Акцент5 2 11" xfId="3375"/>
    <cellStyle name="Акцент5 2 2" xfId="3376"/>
    <cellStyle name="Акцент5 2 2 2" xfId="3377"/>
    <cellStyle name="Акцент5 2 2 3" xfId="3378"/>
    <cellStyle name="Акцент5 2 3" xfId="3379"/>
    <cellStyle name="Акцент5 2 3 2" xfId="3380"/>
    <cellStyle name="Акцент5 2 4" xfId="3381"/>
    <cellStyle name="Акцент5 2 4 2" xfId="3382"/>
    <cellStyle name="Акцент5 2 5" xfId="3383"/>
    <cellStyle name="Акцент5 2 5 2" xfId="3384"/>
    <cellStyle name="Акцент5 2 6" xfId="3385"/>
    <cellStyle name="Акцент5 2 6 2" xfId="3386"/>
    <cellStyle name="Акцент5 2 7" xfId="3387"/>
    <cellStyle name="Акцент5 2 7 2" xfId="3388"/>
    <cellStyle name="Акцент5 2 8" xfId="3389"/>
    <cellStyle name="Акцент5 2 8 2" xfId="3390"/>
    <cellStyle name="Акцент5 2 9" xfId="3391"/>
    <cellStyle name="Акцент5 2 9 2" xfId="3392"/>
    <cellStyle name="Акцент5 2_МФ тепловой баланс 2015 дубль 3" xfId="3393"/>
    <cellStyle name="Акцент5 3" xfId="3394"/>
    <cellStyle name="Акцент5 3 10" xfId="3395"/>
    <cellStyle name="Акцент5 3 10 2" xfId="3396"/>
    <cellStyle name="Акцент5 3 11" xfId="3397"/>
    <cellStyle name="Акцент5 3 12" xfId="3398"/>
    <cellStyle name="Акцент5 3 2" xfId="3399"/>
    <cellStyle name="Акцент5 3 2 2" xfId="3400"/>
    <cellStyle name="Акцент5 3 3" xfId="3401"/>
    <cellStyle name="Акцент5 3 3 2" xfId="3402"/>
    <cellStyle name="Акцент5 3 4" xfId="3403"/>
    <cellStyle name="Акцент5 3 4 2" xfId="3404"/>
    <cellStyle name="Акцент5 3 5" xfId="3405"/>
    <cellStyle name="Акцент5 3 5 2" xfId="3406"/>
    <cellStyle name="Акцент5 3 6" xfId="3407"/>
    <cellStyle name="Акцент5 3 6 2" xfId="3408"/>
    <cellStyle name="Акцент5 3 7" xfId="3409"/>
    <cellStyle name="Акцент5 3 7 2" xfId="3410"/>
    <cellStyle name="Акцент5 3 8" xfId="3411"/>
    <cellStyle name="Акцент5 3 8 2" xfId="3412"/>
    <cellStyle name="Акцент5 3 9" xfId="3413"/>
    <cellStyle name="Акцент5 3 9 2" xfId="3414"/>
    <cellStyle name="Акцент5 3_МФ тепловой баланс 2015 дубль 3" xfId="3415"/>
    <cellStyle name="Акцент5 4" xfId="3416"/>
    <cellStyle name="Акцент5 4 2" xfId="3417"/>
    <cellStyle name="Акцент5 4_МФ тепловой баланс 2015 дубль 3" xfId="3418"/>
    <cellStyle name="Акцент5 5" xfId="3419"/>
    <cellStyle name="Акцент5 5 2" xfId="3420"/>
    <cellStyle name="Акцент5 5_МФ тепловой баланс 2015 дубль 3" xfId="3421"/>
    <cellStyle name="Акцент5 6" xfId="3422"/>
    <cellStyle name="Акцент5 6 2" xfId="3423"/>
    <cellStyle name="Акцент5 6_МФ тепловой баланс 2015 дубль 3" xfId="3424"/>
    <cellStyle name="Акцент5 7" xfId="3425"/>
    <cellStyle name="Акцент5 7 2" xfId="3426"/>
    <cellStyle name="Акцент5 7_МФ тепловой баланс 2015 дубль 3" xfId="3427"/>
    <cellStyle name="Акцент5 8" xfId="3428"/>
    <cellStyle name="Акцент5 8 2" xfId="3429"/>
    <cellStyle name="Акцент5 9" xfId="3430"/>
    <cellStyle name="Акцент5 9 2" xfId="3431"/>
    <cellStyle name="Акцент6" xfId="3432" builtinId="49" customBuiltin="1"/>
    <cellStyle name="Акцент6 10" xfId="3433"/>
    <cellStyle name="Акцент6 2" xfId="3434"/>
    <cellStyle name="Акцент6 2 10" xfId="3435"/>
    <cellStyle name="Акцент6 2 10 2" xfId="3436"/>
    <cellStyle name="Акцент6 2 11" xfId="3437"/>
    <cellStyle name="Акцент6 2 2" xfId="3438"/>
    <cellStyle name="Акцент6 2 2 2" xfId="3439"/>
    <cellStyle name="Акцент6 2 2 3" xfId="3440"/>
    <cellStyle name="Акцент6 2 3" xfId="3441"/>
    <cellStyle name="Акцент6 2 3 2" xfId="3442"/>
    <cellStyle name="Акцент6 2 4" xfId="3443"/>
    <cellStyle name="Акцент6 2 4 2" xfId="3444"/>
    <cellStyle name="Акцент6 2 5" xfId="3445"/>
    <cellStyle name="Акцент6 2 5 2" xfId="3446"/>
    <cellStyle name="Акцент6 2 6" xfId="3447"/>
    <cellStyle name="Акцент6 2 6 2" xfId="3448"/>
    <cellStyle name="Акцент6 2 7" xfId="3449"/>
    <cellStyle name="Акцент6 2 7 2" xfId="3450"/>
    <cellStyle name="Акцент6 2 8" xfId="3451"/>
    <cellStyle name="Акцент6 2 8 2" xfId="3452"/>
    <cellStyle name="Акцент6 2 9" xfId="3453"/>
    <cellStyle name="Акцент6 2 9 2" xfId="3454"/>
    <cellStyle name="Акцент6 2_МФ тепловой баланс 2015 дубль 3" xfId="3455"/>
    <cellStyle name="Акцент6 3" xfId="3456"/>
    <cellStyle name="Акцент6 3 10" xfId="3457"/>
    <cellStyle name="Акцент6 3 10 2" xfId="3458"/>
    <cellStyle name="Акцент6 3 11" xfId="3459"/>
    <cellStyle name="Акцент6 3 12" xfId="3460"/>
    <cellStyle name="Акцент6 3 2" xfId="3461"/>
    <cellStyle name="Акцент6 3 2 2" xfId="3462"/>
    <cellStyle name="Акцент6 3 3" xfId="3463"/>
    <cellStyle name="Акцент6 3 3 2" xfId="3464"/>
    <cellStyle name="Акцент6 3 4" xfId="3465"/>
    <cellStyle name="Акцент6 3 4 2" xfId="3466"/>
    <cellStyle name="Акцент6 3 5" xfId="3467"/>
    <cellStyle name="Акцент6 3 5 2" xfId="3468"/>
    <cellStyle name="Акцент6 3 6" xfId="3469"/>
    <cellStyle name="Акцент6 3 6 2" xfId="3470"/>
    <cellStyle name="Акцент6 3 7" xfId="3471"/>
    <cellStyle name="Акцент6 3 7 2" xfId="3472"/>
    <cellStyle name="Акцент6 3 8" xfId="3473"/>
    <cellStyle name="Акцент6 3 8 2" xfId="3474"/>
    <cellStyle name="Акцент6 3 9" xfId="3475"/>
    <cellStyle name="Акцент6 3 9 2" xfId="3476"/>
    <cellStyle name="Акцент6 3_МФ тепловой баланс 2015 дубль 3" xfId="3477"/>
    <cellStyle name="Акцент6 4" xfId="3478"/>
    <cellStyle name="Акцент6 4 2" xfId="3479"/>
    <cellStyle name="Акцент6 4_МФ тепловой баланс 2015 дубль 3" xfId="3480"/>
    <cellStyle name="Акцент6 5" xfId="3481"/>
    <cellStyle name="Акцент6 5 2" xfId="3482"/>
    <cellStyle name="Акцент6 5_МФ тепловой баланс 2015 дубль 3" xfId="3483"/>
    <cellStyle name="Акцент6 6" xfId="3484"/>
    <cellStyle name="Акцент6 6 2" xfId="3485"/>
    <cellStyle name="Акцент6 6_МФ тепловой баланс 2015 дубль 3" xfId="3486"/>
    <cellStyle name="Акцент6 7" xfId="3487"/>
    <cellStyle name="Акцент6 7 2" xfId="3488"/>
    <cellStyle name="Акцент6 7_МФ тепловой баланс 2015 дубль 3" xfId="3489"/>
    <cellStyle name="Акцент6 8" xfId="3490"/>
    <cellStyle name="Акцент6 8 2" xfId="3491"/>
    <cellStyle name="Акцент6 9" xfId="3492"/>
    <cellStyle name="Акцент6 9 2" xfId="3493"/>
    <cellStyle name="Беззащитный" xfId="3494"/>
    <cellStyle name="Ввод " xfId="3495" builtinId="20" customBuiltin="1"/>
    <cellStyle name="Ввод  10" xfId="3496"/>
    <cellStyle name="Ввод  10 2" xfId="3497"/>
    <cellStyle name="Ввод  11" xfId="3498"/>
    <cellStyle name="Ввод  12" xfId="3499"/>
    <cellStyle name="Ввод  13" xfId="3500"/>
    <cellStyle name="Ввод  14" xfId="3501"/>
    <cellStyle name="Ввод  15" xfId="3502"/>
    <cellStyle name="Ввод  16" xfId="3503"/>
    <cellStyle name="Ввод  17" xfId="3504"/>
    <cellStyle name="Ввод  2" xfId="3505"/>
    <cellStyle name="Ввод  2 10" xfId="3506"/>
    <cellStyle name="Ввод  2 10 2" xfId="3507"/>
    <cellStyle name="Ввод  2 11" xfId="3508"/>
    <cellStyle name="Ввод  2 2" xfId="3509"/>
    <cellStyle name="Ввод  2 2 2" xfId="3510"/>
    <cellStyle name="Ввод  2 2 3" xfId="3511"/>
    <cellStyle name="Ввод  2 3" xfId="3512"/>
    <cellStyle name="Ввод  2 3 2" xfId="3513"/>
    <cellStyle name="Ввод  2 4" xfId="3514"/>
    <cellStyle name="Ввод  2 4 2" xfId="3515"/>
    <cellStyle name="Ввод  2 5" xfId="3516"/>
    <cellStyle name="Ввод  2 5 2" xfId="3517"/>
    <cellStyle name="Ввод  2 6" xfId="3518"/>
    <cellStyle name="Ввод  2 6 2" xfId="3519"/>
    <cellStyle name="Ввод  2 7" xfId="3520"/>
    <cellStyle name="Ввод  2 7 2" xfId="3521"/>
    <cellStyle name="Ввод  2 8" xfId="3522"/>
    <cellStyle name="Ввод  2 8 2" xfId="3523"/>
    <cellStyle name="Ввод  2 9" xfId="3524"/>
    <cellStyle name="Ввод  2 9 2" xfId="3525"/>
    <cellStyle name="Ввод  2_46EE.2011(v1.0)" xfId="3526"/>
    <cellStyle name="Ввод  3" xfId="3527"/>
    <cellStyle name="Ввод  3 10" xfId="3528"/>
    <cellStyle name="Ввод  3 10 2" xfId="3529"/>
    <cellStyle name="Ввод  3 11" xfId="3530"/>
    <cellStyle name="Ввод  3 12" xfId="3531"/>
    <cellStyle name="Ввод  3 2" xfId="3532"/>
    <cellStyle name="Ввод  3 2 2" xfId="3533"/>
    <cellStyle name="Ввод  3 3" xfId="3534"/>
    <cellStyle name="Ввод  3 3 2" xfId="3535"/>
    <cellStyle name="Ввод  3 3 3" xfId="3536"/>
    <cellStyle name="Ввод  3 4" xfId="3537"/>
    <cellStyle name="Ввод  3 4 2" xfId="3538"/>
    <cellStyle name="Ввод  3 5" xfId="3539"/>
    <cellStyle name="Ввод  3 5 2" xfId="3540"/>
    <cellStyle name="Ввод  3 6" xfId="3541"/>
    <cellStyle name="Ввод  3 6 2" xfId="3542"/>
    <cellStyle name="Ввод  3 7" xfId="3543"/>
    <cellStyle name="Ввод  3 7 2" xfId="3544"/>
    <cellStyle name="Ввод  3 8" xfId="3545"/>
    <cellStyle name="Ввод  3 8 2" xfId="3546"/>
    <cellStyle name="Ввод  3 9" xfId="3547"/>
    <cellStyle name="Ввод  3 9 2" xfId="3548"/>
    <cellStyle name="Ввод  3_46EE.2011(v1.0)" xfId="3549"/>
    <cellStyle name="Ввод  4" xfId="3550"/>
    <cellStyle name="Ввод  4 2" xfId="3551"/>
    <cellStyle name="Ввод  4 3" xfId="3552"/>
    <cellStyle name="Ввод  4_46EE.2011(v1.0)" xfId="3553"/>
    <cellStyle name="Ввод  5" xfId="3554"/>
    <cellStyle name="Ввод  5 2" xfId="3555"/>
    <cellStyle name="Ввод  5 3" xfId="3556"/>
    <cellStyle name="Ввод  5_46EE.2011(v1.0)" xfId="3557"/>
    <cellStyle name="Ввод  6" xfId="3558"/>
    <cellStyle name="Ввод  6 2" xfId="3559"/>
    <cellStyle name="Ввод  6 3" xfId="3560"/>
    <cellStyle name="Ввод  6_46EE.2011(v1.0)" xfId="3561"/>
    <cellStyle name="Ввод  7" xfId="3562"/>
    <cellStyle name="Ввод  7 2" xfId="3563"/>
    <cellStyle name="Ввод  7 3" xfId="3564"/>
    <cellStyle name="Ввод  7_46EE.2011(v1.0)" xfId="3565"/>
    <cellStyle name="Ввод  8" xfId="3566"/>
    <cellStyle name="Ввод  8 2" xfId="3567"/>
    <cellStyle name="Ввод  8 3" xfId="3568"/>
    <cellStyle name="Ввод  8_46EE.2011(v1.0)" xfId="3569"/>
    <cellStyle name="Ввод  9" xfId="3570"/>
    <cellStyle name="Ввод  9 2" xfId="3571"/>
    <cellStyle name="Ввод  9 3" xfId="3572"/>
    <cellStyle name="Ввод  9_46EE.2011(v1.0)" xfId="3573"/>
    <cellStyle name="Верт. заголовок" xfId="3574"/>
    <cellStyle name="Вес_продукта" xfId="3575"/>
    <cellStyle name="Вывод" xfId="3576" builtinId="21" customBuiltin="1"/>
    <cellStyle name="Вывод 10" xfId="3577"/>
    <cellStyle name="Вывод 2" xfId="3578"/>
    <cellStyle name="Вывод 2 10" xfId="3579"/>
    <cellStyle name="Вывод 2 10 2" xfId="3580"/>
    <cellStyle name="Вывод 2 11" xfId="3581"/>
    <cellStyle name="Вывод 2 2" xfId="3582"/>
    <cellStyle name="Вывод 2 2 2" xfId="3583"/>
    <cellStyle name="Вывод 2 2 3" xfId="3584"/>
    <cellStyle name="Вывод 2 3" xfId="3585"/>
    <cellStyle name="Вывод 2 3 2" xfId="3586"/>
    <cellStyle name="Вывод 2 4" xfId="3587"/>
    <cellStyle name="Вывод 2 4 2" xfId="3588"/>
    <cellStyle name="Вывод 2 5" xfId="3589"/>
    <cellStyle name="Вывод 2 5 2" xfId="3590"/>
    <cellStyle name="Вывод 2 6" xfId="3591"/>
    <cellStyle name="Вывод 2 6 2" xfId="3592"/>
    <cellStyle name="Вывод 2 7" xfId="3593"/>
    <cellStyle name="Вывод 2 7 2" xfId="3594"/>
    <cellStyle name="Вывод 2 8" xfId="3595"/>
    <cellStyle name="Вывод 2 8 2" xfId="3596"/>
    <cellStyle name="Вывод 2 9" xfId="3597"/>
    <cellStyle name="Вывод 2 9 2" xfId="3598"/>
    <cellStyle name="Вывод 2_46EE.2011(v1.0)" xfId="3599"/>
    <cellStyle name="Вывод 3" xfId="3600"/>
    <cellStyle name="Вывод 3 10" xfId="3601"/>
    <cellStyle name="Вывод 3 10 2" xfId="3602"/>
    <cellStyle name="Вывод 3 11" xfId="3603"/>
    <cellStyle name="Вывод 3 12" xfId="3604"/>
    <cellStyle name="Вывод 3 2" xfId="3605"/>
    <cellStyle name="Вывод 3 2 2" xfId="3606"/>
    <cellStyle name="Вывод 3 3" xfId="3607"/>
    <cellStyle name="Вывод 3 3 2" xfId="3608"/>
    <cellStyle name="Вывод 3 4" xfId="3609"/>
    <cellStyle name="Вывод 3 4 2" xfId="3610"/>
    <cellStyle name="Вывод 3 5" xfId="3611"/>
    <cellStyle name="Вывод 3 5 2" xfId="3612"/>
    <cellStyle name="Вывод 3 6" xfId="3613"/>
    <cellStyle name="Вывод 3 6 2" xfId="3614"/>
    <cellStyle name="Вывод 3 7" xfId="3615"/>
    <cellStyle name="Вывод 3 7 2" xfId="3616"/>
    <cellStyle name="Вывод 3 8" xfId="3617"/>
    <cellStyle name="Вывод 3 8 2" xfId="3618"/>
    <cellStyle name="Вывод 3 9" xfId="3619"/>
    <cellStyle name="Вывод 3 9 2" xfId="3620"/>
    <cellStyle name="Вывод 3_46EE.2011(v1.0)" xfId="3621"/>
    <cellStyle name="Вывод 4" xfId="3622"/>
    <cellStyle name="Вывод 4 2" xfId="3623"/>
    <cellStyle name="Вывод 4_46EE.2011(v1.0)" xfId="3624"/>
    <cellStyle name="Вывод 5" xfId="3625"/>
    <cellStyle name="Вывод 5 2" xfId="3626"/>
    <cellStyle name="Вывод 5_46EE.2011(v1.0)" xfId="3627"/>
    <cellStyle name="Вывод 6" xfId="3628"/>
    <cellStyle name="Вывод 6 2" xfId="3629"/>
    <cellStyle name="Вывод 6_46EE.2011(v1.0)" xfId="3630"/>
    <cellStyle name="Вывод 7" xfId="3631"/>
    <cellStyle name="Вывод 7 2" xfId="3632"/>
    <cellStyle name="Вывод 7_46EE.2011(v1.0)" xfId="3633"/>
    <cellStyle name="Вывод 8" xfId="3634"/>
    <cellStyle name="Вывод 8 2" xfId="3635"/>
    <cellStyle name="Вывод 8_46EE.2011(v1.0)" xfId="3636"/>
    <cellStyle name="Вывод 9" xfId="3637"/>
    <cellStyle name="Вывод 9 2" xfId="3638"/>
    <cellStyle name="Вывод 9_46EE.2011(v1.0)" xfId="3639"/>
    <cellStyle name="Вычисление" xfId="3640" builtinId="22" customBuiltin="1"/>
    <cellStyle name="Вычисление 10" xfId="3641"/>
    <cellStyle name="Вычисление 2" xfId="3642"/>
    <cellStyle name="Вычисление 2 10" xfId="3643"/>
    <cellStyle name="Вычисление 2 10 2" xfId="3644"/>
    <cellStyle name="Вычисление 2 11" xfId="3645"/>
    <cellStyle name="Вычисление 2 2" xfId="3646"/>
    <cellStyle name="Вычисление 2 2 2" xfId="3647"/>
    <cellStyle name="Вычисление 2 2 3" xfId="3648"/>
    <cellStyle name="Вычисление 2 3" xfId="3649"/>
    <cellStyle name="Вычисление 2 3 2" xfId="3650"/>
    <cellStyle name="Вычисление 2 4" xfId="3651"/>
    <cellStyle name="Вычисление 2 4 2" xfId="3652"/>
    <cellStyle name="Вычисление 2 5" xfId="3653"/>
    <cellStyle name="Вычисление 2 5 2" xfId="3654"/>
    <cellStyle name="Вычисление 2 6" xfId="3655"/>
    <cellStyle name="Вычисление 2 6 2" xfId="3656"/>
    <cellStyle name="Вычисление 2 7" xfId="3657"/>
    <cellStyle name="Вычисление 2 7 2" xfId="3658"/>
    <cellStyle name="Вычисление 2 8" xfId="3659"/>
    <cellStyle name="Вычисление 2 8 2" xfId="3660"/>
    <cellStyle name="Вычисление 2 9" xfId="3661"/>
    <cellStyle name="Вычисление 2 9 2" xfId="3662"/>
    <cellStyle name="Вычисление 2_46EE.2011(v1.0)" xfId="3663"/>
    <cellStyle name="Вычисление 3" xfId="3664"/>
    <cellStyle name="Вычисление 3 10" xfId="3665"/>
    <cellStyle name="Вычисление 3 10 2" xfId="3666"/>
    <cellStyle name="Вычисление 3 11" xfId="3667"/>
    <cellStyle name="Вычисление 3 12" xfId="3668"/>
    <cellStyle name="Вычисление 3 2" xfId="3669"/>
    <cellStyle name="Вычисление 3 2 2" xfId="3670"/>
    <cellStyle name="Вычисление 3 3" xfId="3671"/>
    <cellStyle name="Вычисление 3 3 2" xfId="3672"/>
    <cellStyle name="Вычисление 3 4" xfId="3673"/>
    <cellStyle name="Вычисление 3 4 2" xfId="3674"/>
    <cellStyle name="Вычисление 3 5" xfId="3675"/>
    <cellStyle name="Вычисление 3 5 2" xfId="3676"/>
    <cellStyle name="Вычисление 3 6" xfId="3677"/>
    <cellStyle name="Вычисление 3 6 2" xfId="3678"/>
    <cellStyle name="Вычисление 3 7" xfId="3679"/>
    <cellStyle name="Вычисление 3 7 2" xfId="3680"/>
    <cellStyle name="Вычисление 3 8" xfId="3681"/>
    <cellStyle name="Вычисление 3 8 2" xfId="3682"/>
    <cellStyle name="Вычисление 3 9" xfId="3683"/>
    <cellStyle name="Вычисление 3 9 2" xfId="3684"/>
    <cellStyle name="Вычисление 3_46EE.2011(v1.0)" xfId="3685"/>
    <cellStyle name="Вычисление 4" xfId="3686"/>
    <cellStyle name="Вычисление 4 2" xfId="3687"/>
    <cellStyle name="Вычисление 4_46EE.2011(v1.0)" xfId="3688"/>
    <cellStyle name="Вычисление 5" xfId="3689"/>
    <cellStyle name="Вычисление 5 2" xfId="3690"/>
    <cellStyle name="Вычисление 5_46EE.2011(v1.0)" xfId="3691"/>
    <cellStyle name="Вычисление 6" xfId="3692"/>
    <cellStyle name="Вычисление 6 2" xfId="3693"/>
    <cellStyle name="Вычисление 6_46EE.2011(v1.0)" xfId="3694"/>
    <cellStyle name="Вычисление 7" xfId="3695"/>
    <cellStyle name="Вычисление 7 2" xfId="3696"/>
    <cellStyle name="Вычисление 7_46EE.2011(v1.0)" xfId="3697"/>
    <cellStyle name="Вычисление 8" xfId="3698"/>
    <cellStyle name="Вычисление 8 2" xfId="3699"/>
    <cellStyle name="Вычисление 8_46EE.2011(v1.0)" xfId="3700"/>
    <cellStyle name="Вычисление 9" xfId="3701"/>
    <cellStyle name="Вычисление 9 2" xfId="3702"/>
    <cellStyle name="Вычисление 9_46EE.2011(v1.0)" xfId="3703"/>
    <cellStyle name="Гиперссылка 2" xfId="3704"/>
    <cellStyle name="Гиперссылка 2 10" xfId="3705"/>
    <cellStyle name="Гиперссылка 2 11" xfId="3706"/>
    <cellStyle name="Гиперссылка 2 12" xfId="3707"/>
    <cellStyle name="Гиперссылка 2 13" xfId="3708"/>
    <cellStyle name="Гиперссылка 2 14" xfId="3709"/>
    <cellStyle name="Гиперссылка 2 15" xfId="3710"/>
    <cellStyle name="Гиперссылка 2 16" xfId="3711"/>
    <cellStyle name="Гиперссылка 2 17" xfId="3712"/>
    <cellStyle name="Гиперссылка 2 2" xfId="3713"/>
    <cellStyle name="Гиперссылка 2 2 10" xfId="3714"/>
    <cellStyle name="Гиперссылка 2 2 11" xfId="3715"/>
    <cellStyle name="Гиперссылка 2 2 12" xfId="3716"/>
    <cellStyle name="Гиперссылка 2 2 13" xfId="3717"/>
    <cellStyle name="Гиперссылка 2 2 14" xfId="3718"/>
    <cellStyle name="Гиперссылка 2 2 15" xfId="3719"/>
    <cellStyle name="Гиперссылка 2 2 16" xfId="3720"/>
    <cellStyle name="Гиперссылка 2 2 17" xfId="3721"/>
    <cellStyle name="Гиперссылка 2 2 2" xfId="3722"/>
    <cellStyle name="Гиперссылка 2 2 2 2" xfId="3723"/>
    <cellStyle name="Гиперссылка 2 2 2 3" xfId="3724"/>
    <cellStyle name="Гиперссылка 2 2 3" xfId="3725"/>
    <cellStyle name="Гиперссылка 2 2 4" xfId="3726"/>
    <cellStyle name="Гиперссылка 2 2 5" xfId="3727"/>
    <cellStyle name="Гиперссылка 2 2 6" xfId="3728"/>
    <cellStyle name="Гиперссылка 2 2 7" xfId="3729"/>
    <cellStyle name="Гиперссылка 2 2 8" xfId="3730"/>
    <cellStyle name="Гиперссылка 2 2 9" xfId="3731"/>
    <cellStyle name="Гиперссылка 2 3" xfId="3732"/>
    <cellStyle name="Гиперссылка 2 4" xfId="3733"/>
    <cellStyle name="Гиперссылка 2 5" xfId="3734"/>
    <cellStyle name="Гиперссылка 2 6" xfId="3735"/>
    <cellStyle name="Гиперссылка 2 7" xfId="3736"/>
    <cellStyle name="Гиперссылка 2 8" xfId="3737"/>
    <cellStyle name="Гиперссылка 2 9" xfId="3738"/>
    <cellStyle name="Гиперссылка 3" xfId="3739"/>
    <cellStyle name="Гиперссылка 3 2" xfId="3740"/>
    <cellStyle name="Гиперссылка 4" xfId="3741"/>
    <cellStyle name="Гиперссылка 4 2" xfId="3742"/>
    <cellStyle name="Группа" xfId="3743"/>
    <cellStyle name="Группа 0" xfId="3744"/>
    <cellStyle name="Группа 1" xfId="3745"/>
    <cellStyle name="Группа 2" xfId="3746"/>
    <cellStyle name="Группа 3" xfId="3747"/>
    <cellStyle name="Группа 4" xfId="3748"/>
    <cellStyle name="Группа 5" xfId="3749"/>
    <cellStyle name="Группа 6" xfId="3750"/>
    <cellStyle name="Группа 7" xfId="3751"/>
    <cellStyle name="Группа 8" xfId="3752"/>
    <cellStyle name="Группа_4DNS.UPDATE.EXAMPLE" xfId="3753"/>
    <cellStyle name="ДАТА" xfId="3754"/>
    <cellStyle name="ДАТА 2" xfId="3755"/>
    <cellStyle name="ДАТА 3" xfId="3756"/>
    <cellStyle name="ДАТА 4" xfId="3757"/>
    <cellStyle name="ДАТА 5" xfId="3758"/>
    <cellStyle name="ДАТА 6" xfId="3759"/>
    <cellStyle name="ДАТА 7" xfId="3760"/>
    <cellStyle name="ДАТА 8" xfId="3761"/>
    <cellStyle name="ДАТА 9" xfId="3762"/>
    <cellStyle name="ДАТА_1" xfId="3763"/>
    <cellStyle name="Денежный 2" xfId="3764"/>
    <cellStyle name="Денежный 2 2" xfId="3765"/>
    <cellStyle name="Денежный 2 2 2" xfId="3766"/>
    <cellStyle name="Денежный 2_INDEX.STATION.2012(v1.0)_" xfId="3767"/>
    <cellStyle name="Є_x0004_ЄЄЄЄ_x0004_ЄЄ_x0004_" xfId="3768"/>
    <cellStyle name="Є_x0004_ЄЄЄЄ_x0004_ЄЄ_x0004_ 2" xfId="3769"/>
    <cellStyle name="Заголовок" xfId="3770"/>
    <cellStyle name="Заголовок 1" xfId="3771" builtinId="16" customBuiltin="1"/>
    <cellStyle name="Заголовок 1 10" xfId="3772"/>
    <cellStyle name="Заголовок 1 2" xfId="3773"/>
    <cellStyle name="Заголовок 1 2 10" xfId="3774"/>
    <cellStyle name="Заголовок 1 2 10 2" xfId="3775"/>
    <cellStyle name="Заголовок 1 2 11" xfId="3776"/>
    <cellStyle name="Заголовок 1 2 2" xfId="3777"/>
    <cellStyle name="Заголовок 1 2 2 2" xfId="3778"/>
    <cellStyle name="Заголовок 1 2 2 3" xfId="3779"/>
    <cellStyle name="Заголовок 1 2 3" xfId="3780"/>
    <cellStyle name="Заголовок 1 2 3 2" xfId="3781"/>
    <cellStyle name="Заголовок 1 2 4" xfId="3782"/>
    <cellStyle name="Заголовок 1 2 4 2" xfId="3783"/>
    <cellStyle name="Заголовок 1 2 5" xfId="3784"/>
    <cellStyle name="Заголовок 1 2 5 2" xfId="3785"/>
    <cellStyle name="Заголовок 1 2 6" xfId="3786"/>
    <cellStyle name="Заголовок 1 2 6 2" xfId="3787"/>
    <cellStyle name="Заголовок 1 2 7" xfId="3788"/>
    <cellStyle name="Заголовок 1 2 7 2" xfId="3789"/>
    <cellStyle name="Заголовок 1 2 8" xfId="3790"/>
    <cellStyle name="Заголовок 1 2 8 2" xfId="3791"/>
    <cellStyle name="Заголовок 1 2 9" xfId="3792"/>
    <cellStyle name="Заголовок 1 2 9 2" xfId="3793"/>
    <cellStyle name="Заголовок 1 2_46EE.2011(v1.0)" xfId="3794"/>
    <cellStyle name="Заголовок 1 3" xfId="3795"/>
    <cellStyle name="Заголовок 1 3 10" xfId="3796"/>
    <cellStyle name="Заголовок 1 3 10 2" xfId="3797"/>
    <cellStyle name="Заголовок 1 3 11" xfId="3798"/>
    <cellStyle name="Заголовок 1 3 12" xfId="3799"/>
    <cellStyle name="Заголовок 1 3 2" xfId="3800"/>
    <cellStyle name="Заголовок 1 3 2 2" xfId="3801"/>
    <cellStyle name="Заголовок 1 3 3" xfId="3802"/>
    <cellStyle name="Заголовок 1 3 3 2" xfId="3803"/>
    <cellStyle name="Заголовок 1 3 4" xfId="3804"/>
    <cellStyle name="Заголовок 1 3 4 2" xfId="3805"/>
    <cellStyle name="Заголовок 1 3 5" xfId="3806"/>
    <cellStyle name="Заголовок 1 3 5 2" xfId="3807"/>
    <cellStyle name="Заголовок 1 3 6" xfId="3808"/>
    <cellStyle name="Заголовок 1 3 6 2" xfId="3809"/>
    <cellStyle name="Заголовок 1 3 7" xfId="3810"/>
    <cellStyle name="Заголовок 1 3 7 2" xfId="3811"/>
    <cellStyle name="Заголовок 1 3 8" xfId="3812"/>
    <cellStyle name="Заголовок 1 3 8 2" xfId="3813"/>
    <cellStyle name="Заголовок 1 3 9" xfId="3814"/>
    <cellStyle name="Заголовок 1 3 9 2" xfId="3815"/>
    <cellStyle name="Заголовок 1 3_46EE.2011(v1.0)" xfId="3816"/>
    <cellStyle name="Заголовок 1 4" xfId="3817"/>
    <cellStyle name="Заголовок 1 4 2" xfId="3818"/>
    <cellStyle name="Заголовок 1 4_46EE.2011(v1.0)" xfId="3819"/>
    <cellStyle name="Заголовок 1 5" xfId="3820"/>
    <cellStyle name="Заголовок 1 5 2" xfId="3821"/>
    <cellStyle name="Заголовок 1 5_46EE.2011(v1.0)" xfId="3822"/>
    <cellStyle name="Заголовок 1 6" xfId="3823"/>
    <cellStyle name="Заголовок 1 6 2" xfId="3824"/>
    <cellStyle name="Заголовок 1 6_46EE.2011(v1.0)" xfId="3825"/>
    <cellStyle name="Заголовок 1 7" xfId="3826"/>
    <cellStyle name="Заголовок 1 7 2" xfId="3827"/>
    <cellStyle name="Заголовок 1 7_46EE.2011(v1.0)" xfId="3828"/>
    <cellStyle name="Заголовок 1 8" xfId="3829"/>
    <cellStyle name="Заголовок 1 8 2" xfId="3830"/>
    <cellStyle name="Заголовок 1 8_46EE.2011(v1.0)" xfId="3831"/>
    <cellStyle name="Заголовок 1 9" xfId="3832"/>
    <cellStyle name="Заголовок 1 9 2" xfId="3833"/>
    <cellStyle name="Заголовок 1 9_46EE.2011(v1.0)" xfId="3834"/>
    <cellStyle name="Заголовок 2" xfId="3835" builtinId="17" customBuiltin="1"/>
    <cellStyle name="Заголовок 2 10" xfId="3836"/>
    <cellStyle name="Заголовок 2 11" xfId="3837"/>
    <cellStyle name="Заголовок 2 2" xfId="3838"/>
    <cellStyle name="Заголовок 2 2 10" xfId="3839"/>
    <cellStyle name="Заголовок 2 2 10 2" xfId="3840"/>
    <cellStyle name="Заголовок 2 2 11" xfId="3841"/>
    <cellStyle name="Заголовок 2 2 2" xfId="3842"/>
    <cellStyle name="Заголовок 2 2 2 2" xfId="3843"/>
    <cellStyle name="Заголовок 2 2 2 3" xfId="3844"/>
    <cellStyle name="Заголовок 2 2 3" xfId="3845"/>
    <cellStyle name="Заголовок 2 2 3 2" xfId="3846"/>
    <cellStyle name="Заголовок 2 2 4" xfId="3847"/>
    <cellStyle name="Заголовок 2 2 4 2" xfId="3848"/>
    <cellStyle name="Заголовок 2 2 5" xfId="3849"/>
    <cellStyle name="Заголовок 2 2 5 2" xfId="3850"/>
    <cellStyle name="Заголовок 2 2 6" xfId="3851"/>
    <cellStyle name="Заголовок 2 2 6 2" xfId="3852"/>
    <cellStyle name="Заголовок 2 2 7" xfId="3853"/>
    <cellStyle name="Заголовок 2 2 7 2" xfId="3854"/>
    <cellStyle name="Заголовок 2 2 8" xfId="3855"/>
    <cellStyle name="Заголовок 2 2 8 2" xfId="3856"/>
    <cellStyle name="Заголовок 2 2 9" xfId="3857"/>
    <cellStyle name="Заголовок 2 2 9 2" xfId="3858"/>
    <cellStyle name="Заголовок 2 2_46EE.2011(v1.0)" xfId="3859"/>
    <cellStyle name="Заголовок 2 3" xfId="3860"/>
    <cellStyle name="Заголовок 2 3 10" xfId="3861"/>
    <cellStyle name="Заголовок 2 3 10 2" xfId="3862"/>
    <cellStyle name="Заголовок 2 3 11" xfId="3863"/>
    <cellStyle name="Заголовок 2 3 12" xfId="3864"/>
    <cellStyle name="Заголовок 2 3 2" xfId="3865"/>
    <cellStyle name="Заголовок 2 3 2 2" xfId="3866"/>
    <cellStyle name="Заголовок 2 3 3" xfId="3867"/>
    <cellStyle name="Заголовок 2 3 3 2" xfId="3868"/>
    <cellStyle name="Заголовок 2 3 4" xfId="3869"/>
    <cellStyle name="Заголовок 2 3 4 2" xfId="3870"/>
    <cellStyle name="Заголовок 2 3 5" xfId="3871"/>
    <cellStyle name="Заголовок 2 3 5 2" xfId="3872"/>
    <cellStyle name="Заголовок 2 3 6" xfId="3873"/>
    <cellStyle name="Заголовок 2 3 6 2" xfId="3874"/>
    <cellStyle name="Заголовок 2 3 7" xfId="3875"/>
    <cellStyle name="Заголовок 2 3 7 2" xfId="3876"/>
    <cellStyle name="Заголовок 2 3 8" xfId="3877"/>
    <cellStyle name="Заголовок 2 3 8 2" xfId="3878"/>
    <cellStyle name="Заголовок 2 3 9" xfId="3879"/>
    <cellStyle name="Заголовок 2 3 9 2" xfId="3880"/>
    <cellStyle name="Заголовок 2 3_46EE.2011(v1.0)" xfId="3881"/>
    <cellStyle name="Заголовок 2 4" xfId="3882"/>
    <cellStyle name="Заголовок 2 4 2" xfId="3883"/>
    <cellStyle name="Заголовок 2 4_46EE.2011(v1.0)" xfId="3884"/>
    <cellStyle name="Заголовок 2 5" xfId="3885"/>
    <cellStyle name="Заголовок 2 5 2" xfId="3886"/>
    <cellStyle name="Заголовок 2 5_46EE.2011(v1.0)" xfId="3887"/>
    <cellStyle name="Заголовок 2 6" xfId="3888"/>
    <cellStyle name="Заголовок 2 6 2" xfId="3889"/>
    <cellStyle name="Заголовок 2 6_46EE.2011(v1.0)" xfId="3890"/>
    <cellStyle name="Заголовок 2 7" xfId="3891"/>
    <cellStyle name="Заголовок 2 7 2" xfId="3892"/>
    <cellStyle name="Заголовок 2 7_46EE.2011(v1.0)" xfId="3893"/>
    <cellStyle name="Заголовок 2 8" xfId="3894"/>
    <cellStyle name="Заголовок 2 8 2" xfId="3895"/>
    <cellStyle name="Заголовок 2 8_46EE.2011(v1.0)" xfId="3896"/>
    <cellStyle name="Заголовок 2 9" xfId="3897"/>
    <cellStyle name="Заголовок 2 9 2" xfId="3898"/>
    <cellStyle name="Заголовок 2 9_46EE.2011(v1.0)" xfId="3899"/>
    <cellStyle name="Заголовок 3" xfId="3900" builtinId="18" customBuiltin="1"/>
    <cellStyle name="Заголовок 3 10" xfId="3901"/>
    <cellStyle name="Заголовок 3 11" xfId="3902"/>
    <cellStyle name="Заголовок 3 2" xfId="3903"/>
    <cellStyle name="Заголовок 3 2 10" xfId="3904"/>
    <cellStyle name="Заголовок 3 2 10 2" xfId="3905"/>
    <cellStyle name="Заголовок 3 2 11" xfId="3906"/>
    <cellStyle name="Заголовок 3 2 2" xfId="3907"/>
    <cellStyle name="Заголовок 3 2 2 2" xfId="3908"/>
    <cellStyle name="Заголовок 3 2 2 3" xfId="3909"/>
    <cellStyle name="Заголовок 3 2 3" xfId="3910"/>
    <cellStyle name="Заголовок 3 2 3 2" xfId="3911"/>
    <cellStyle name="Заголовок 3 2 4" xfId="3912"/>
    <cellStyle name="Заголовок 3 2 4 2" xfId="3913"/>
    <cellStyle name="Заголовок 3 2 5" xfId="3914"/>
    <cellStyle name="Заголовок 3 2 5 2" xfId="3915"/>
    <cellStyle name="Заголовок 3 2 6" xfId="3916"/>
    <cellStyle name="Заголовок 3 2 6 2" xfId="3917"/>
    <cellStyle name="Заголовок 3 2 7" xfId="3918"/>
    <cellStyle name="Заголовок 3 2 7 2" xfId="3919"/>
    <cellStyle name="Заголовок 3 2 8" xfId="3920"/>
    <cellStyle name="Заголовок 3 2 8 2" xfId="3921"/>
    <cellStyle name="Заголовок 3 2 9" xfId="3922"/>
    <cellStyle name="Заголовок 3 2 9 2" xfId="3923"/>
    <cellStyle name="Заголовок 3 2_46EE.2011(v1.0)" xfId="3924"/>
    <cellStyle name="Заголовок 3 3" xfId="3925"/>
    <cellStyle name="Заголовок 3 3 10" xfId="3926"/>
    <cellStyle name="Заголовок 3 3 10 2" xfId="3927"/>
    <cellStyle name="Заголовок 3 3 11" xfId="3928"/>
    <cellStyle name="Заголовок 3 3 12" xfId="3929"/>
    <cellStyle name="Заголовок 3 3 2" xfId="3930"/>
    <cellStyle name="Заголовок 3 3 2 2" xfId="3931"/>
    <cellStyle name="Заголовок 3 3 3" xfId="3932"/>
    <cellStyle name="Заголовок 3 3 3 2" xfId="3933"/>
    <cellStyle name="Заголовок 3 3 4" xfId="3934"/>
    <cellStyle name="Заголовок 3 3 4 2" xfId="3935"/>
    <cellStyle name="Заголовок 3 3 5" xfId="3936"/>
    <cellStyle name="Заголовок 3 3 5 2" xfId="3937"/>
    <cellStyle name="Заголовок 3 3 6" xfId="3938"/>
    <cellStyle name="Заголовок 3 3 6 2" xfId="3939"/>
    <cellStyle name="Заголовок 3 3 7" xfId="3940"/>
    <cellStyle name="Заголовок 3 3 7 2" xfId="3941"/>
    <cellStyle name="Заголовок 3 3 8" xfId="3942"/>
    <cellStyle name="Заголовок 3 3 8 2" xfId="3943"/>
    <cellStyle name="Заголовок 3 3 9" xfId="3944"/>
    <cellStyle name="Заголовок 3 3 9 2" xfId="3945"/>
    <cellStyle name="Заголовок 3 3_46EE.2011(v1.0)" xfId="3946"/>
    <cellStyle name="Заголовок 3 4" xfId="3947"/>
    <cellStyle name="Заголовок 3 4 2" xfId="3948"/>
    <cellStyle name="Заголовок 3 4_46EE.2011(v1.0)" xfId="3949"/>
    <cellStyle name="Заголовок 3 5" xfId="3950"/>
    <cellStyle name="Заголовок 3 5 2" xfId="3951"/>
    <cellStyle name="Заголовок 3 5_46EE.2011(v1.0)" xfId="3952"/>
    <cellStyle name="Заголовок 3 6" xfId="3953"/>
    <cellStyle name="Заголовок 3 6 2" xfId="3954"/>
    <cellStyle name="Заголовок 3 6_46EE.2011(v1.0)" xfId="3955"/>
    <cellStyle name="Заголовок 3 7" xfId="3956"/>
    <cellStyle name="Заголовок 3 7 2" xfId="3957"/>
    <cellStyle name="Заголовок 3 7_46EE.2011(v1.0)" xfId="3958"/>
    <cellStyle name="Заголовок 3 8" xfId="3959"/>
    <cellStyle name="Заголовок 3 8 2" xfId="3960"/>
    <cellStyle name="Заголовок 3 8_46EE.2011(v1.0)" xfId="3961"/>
    <cellStyle name="Заголовок 3 9" xfId="3962"/>
    <cellStyle name="Заголовок 3 9 2" xfId="3963"/>
    <cellStyle name="Заголовок 3 9_46EE.2011(v1.0)" xfId="3964"/>
    <cellStyle name="Заголовок 4" xfId="3965" builtinId="19" customBuiltin="1"/>
    <cellStyle name="Заголовок 4 10" xfId="3966"/>
    <cellStyle name="Заголовок 4 2" xfId="3967"/>
    <cellStyle name="Заголовок 4 2 10" xfId="3968"/>
    <cellStyle name="Заголовок 4 2 10 2" xfId="3969"/>
    <cellStyle name="Заголовок 4 2 11" xfId="3970"/>
    <cellStyle name="Заголовок 4 2 2" xfId="3971"/>
    <cellStyle name="Заголовок 4 2 2 2" xfId="3972"/>
    <cellStyle name="Заголовок 4 2 2 3" xfId="3973"/>
    <cellStyle name="Заголовок 4 2 3" xfId="3974"/>
    <cellStyle name="Заголовок 4 2 3 2" xfId="3975"/>
    <cellStyle name="Заголовок 4 2 4" xfId="3976"/>
    <cellStyle name="Заголовок 4 2 4 2" xfId="3977"/>
    <cellStyle name="Заголовок 4 2 5" xfId="3978"/>
    <cellStyle name="Заголовок 4 2 5 2" xfId="3979"/>
    <cellStyle name="Заголовок 4 2 6" xfId="3980"/>
    <cellStyle name="Заголовок 4 2 6 2" xfId="3981"/>
    <cellStyle name="Заголовок 4 2 7" xfId="3982"/>
    <cellStyle name="Заголовок 4 2 7 2" xfId="3983"/>
    <cellStyle name="Заголовок 4 2 8" xfId="3984"/>
    <cellStyle name="Заголовок 4 2 8 2" xfId="3985"/>
    <cellStyle name="Заголовок 4 2 9" xfId="3986"/>
    <cellStyle name="Заголовок 4 2 9 2" xfId="3987"/>
    <cellStyle name="Заголовок 4 2_МФ тепловой баланс 2015 дубль 3" xfId="3988"/>
    <cellStyle name="Заголовок 4 3" xfId="3989"/>
    <cellStyle name="Заголовок 4 3 10" xfId="3990"/>
    <cellStyle name="Заголовок 4 3 10 2" xfId="3991"/>
    <cellStyle name="Заголовок 4 3 11" xfId="3992"/>
    <cellStyle name="Заголовок 4 3 12" xfId="3993"/>
    <cellStyle name="Заголовок 4 3 2" xfId="3994"/>
    <cellStyle name="Заголовок 4 3 2 2" xfId="3995"/>
    <cellStyle name="Заголовок 4 3 3" xfId="3996"/>
    <cellStyle name="Заголовок 4 3 3 2" xfId="3997"/>
    <cellStyle name="Заголовок 4 3 4" xfId="3998"/>
    <cellStyle name="Заголовок 4 3 4 2" xfId="3999"/>
    <cellStyle name="Заголовок 4 3 5" xfId="4000"/>
    <cellStyle name="Заголовок 4 3 5 2" xfId="4001"/>
    <cellStyle name="Заголовок 4 3 6" xfId="4002"/>
    <cellStyle name="Заголовок 4 3 6 2" xfId="4003"/>
    <cellStyle name="Заголовок 4 3 7" xfId="4004"/>
    <cellStyle name="Заголовок 4 3 7 2" xfId="4005"/>
    <cellStyle name="Заголовок 4 3 8" xfId="4006"/>
    <cellStyle name="Заголовок 4 3 8 2" xfId="4007"/>
    <cellStyle name="Заголовок 4 3 9" xfId="4008"/>
    <cellStyle name="Заголовок 4 3 9 2" xfId="4009"/>
    <cellStyle name="Заголовок 4 3_МФ тепловой баланс 2015 дубль 3" xfId="4010"/>
    <cellStyle name="Заголовок 4 4" xfId="4011"/>
    <cellStyle name="Заголовок 4 4 2" xfId="4012"/>
    <cellStyle name="Заголовок 4 4_МФ тепловой баланс 2015 дубль 3" xfId="4013"/>
    <cellStyle name="Заголовок 4 5" xfId="4014"/>
    <cellStyle name="Заголовок 4 5 2" xfId="4015"/>
    <cellStyle name="Заголовок 4 5_МФ тепловой баланс 2015 дубль 3" xfId="4016"/>
    <cellStyle name="Заголовок 4 6" xfId="4017"/>
    <cellStyle name="Заголовок 4 6 2" xfId="4018"/>
    <cellStyle name="Заголовок 4 6_МФ тепловой баланс 2015 дубль 3" xfId="4019"/>
    <cellStyle name="Заголовок 4 7" xfId="4020"/>
    <cellStyle name="Заголовок 4 7 2" xfId="4021"/>
    <cellStyle name="Заголовок 4 7_МФ тепловой баланс 2015 дубль 3" xfId="4022"/>
    <cellStyle name="Заголовок 4 8" xfId="4023"/>
    <cellStyle name="Заголовок 4 8 2" xfId="4024"/>
    <cellStyle name="Заголовок 4 9" xfId="4025"/>
    <cellStyle name="Заголовок 4 9 2" xfId="4026"/>
    <cellStyle name="Заголовок 5" xfId="4027"/>
    <cellStyle name="Заголовок 6" xfId="4028"/>
    <cellStyle name="ЗАГОЛОВОК1" xfId="4029"/>
    <cellStyle name="ЗАГОЛОВОК2" xfId="4030"/>
    <cellStyle name="ЗаголовокСтолбца" xfId="4031"/>
    <cellStyle name="Защитный" xfId="4032"/>
    <cellStyle name="Значение" xfId="4033"/>
    <cellStyle name="Зоголовок" xfId="4034"/>
    <cellStyle name="Итог" xfId="4035" builtinId="25" customBuiltin="1"/>
    <cellStyle name="Итог 10" xfId="4036"/>
    <cellStyle name="Итог 2" xfId="4037"/>
    <cellStyle name="Итог 2 10" xfId="4038"/>
    <cellStyle name="Итог 2 10 2" xfId="4039"/>
    <cellStyle name="Итог 2 11" xfId="4040"/>
    <cellStyle name="Итог 2 2" xfId="4041"/>
    <cellStyle name="Итог 2 2 2" xfId="4042"/>
    <cellStyle name="Итог 2 2 3" xfId="4043"/>
    <cellStyle name="Итог 2 3" xfId="4044"/>
    <cellStyle name="Итог 2 3 2" xfId="4045"/>
    <cellStyle name="Итог 2 4" xfId="4046"/>
    <cellStyle name="Итог 2 4 2" xfId="4047"/>
    <cellStyle name="Итог 2 5" xfId="4048"/>
    <cellStyle name="Итог 2 5 2" xfId="4049"/>
    <cellStyle name="Итог 2 6" xfId="4050"/>
    <cellStyle name="Итог 2 6 2" xfId="4051"/>
    <cellStyle name="Итог 2 7" xfId="4052"/>
    <cellStyle name="Итог 2 7 2" xfId="4053"/>
    <cellStyle name="Итог 2 8" xfId="4054"/>
    <cellStyle name="Итог 2 8 2" xfId="4055"/>
    <cellStyle name="Итог 2 9" xfId="4056"/>
    <cellStyle name="Итог 2 9 2" xfId="4057"/>
    <cellStyle name="Итог 2_46EE.2011(v1.0)" xfId="4058"/>
    <cellStyle name="Итог 3" xfId="4059"/>
    <cellStyle name="Итог 3 10" xfId="4060"/>
    <cellStyle name="Итог 3 10 2" xfId="4061"/>
    <cellStyle name="Итог 3 11" xfId="4062"/>
    <cellStyle name="Итог 3 12" xfId="4063"/>
    <cellStyle name="Итог 3 2" xfId="4064"/>
    <cellStyle name="Итог 3 2 2" xfId="4065"/>
    <cellStyle name="Итог 3 3" xfId="4066"/>
    <cellStyle name="Итог 3 3 2" xfId="4067"/>
    <cellStyle name="Итог 3 4" xfId="4068"/>
    <cellStyle name="Итог 3 4 2" xfId="4069"/>
    <cellStyle name="Итог 3 5" xfId="4070"/>
    <cellStyle name="Итог 3 5 2" xfId="4071"/>
    <cellStyle name="Итог 3 6" xfId="4072"/>
    <cellStyle name="Итог 3 6 2" xfId="4073"/>
    <cellStyle name="Итог 3 7" xfId="4074"/>
    <cellStyle name="Итог 3 7 2" xfId="4075"/>
    <cellStyle name="Итог 3 8" xfId="4076"/>
    <cellStyle name="Итог 3 8 2" xfId="4077"/>
    <cellStyle name="Итог 3 9" xfId="4078"/>
    <cellStyle name="Итог 3 9 2" xfId="4079"/>
    <cellStyle name="Итог 3_46EE.2011(v1.0)" xfId="4080"/>
    <cellStyle name="Итог 4" xfId="4081"/>
    <cellStyle name="Итог 4 2" xfId="4082"/>
    <cellStyle name="Итог 4_46EE.2011(v1.0)" xfId="4083"/>
    <cellStyle name="Итог 5" xfId="4084"/>
    <cellStyle name="Итог 5 2" xfId="4085"/>
    <cellStyle name="Итог 5_46EE.2011(v1.0)" xfId="4086"/>
    <cellStyle name="Итог 6" xfId="4087"/>
    <cellStyle name="Итог 6 2" xfId="4088"/>
    <cellStyle name="Итог 6_46EE.2011(v1.0)" xfId="4089"/>
    <cellStyle name="Итог 7" xfId="4090"/>
    <cellStyle name="Итог 7 2" xfId="4091"/>
    <cellStyle name="Итог 7_46EE.2011(v1.0)" xfId="4092"/>
    <cellStyle name="Итог 8" xfId="4093"/>
    <cellStyle name="Итог 8 2" xfId="4094"/>
    <cellStyle name="Итог 8_46EE.2011(v1.0)" xfId="4095"/>
    <cellStyle name="Итог 9" xfId="4096"/>
    <cellStyle name="Итог 9 2" xfId="4097"/>
    <cellStyle name="Итог 9_46EE.2011(v1.0)" xfId="4098"/>
    <cellStyle name="Итого" xfId="4099"/>
    <cellStyle name="ИТОГОВЫЙ" xfId="4100"/>
    <cellStyle name="ИТОГОВЫЙ 2" xfId="4101"/>
    <cellStyle name="ИТОГОВЫЙ 3" xfId="4102"/>
    <cellStyle name="ИТОГОВЫЙ 4" xfId="4103"/>
    <cellStyle name="ИТОГОВЫЙ 5" xfId="4104"/>
    <cellStyle name="ИТОГОВЫЙ 6" xfId="4105"/>
    <cellStyle name="ИТОГОВЫЙ 7" xfId="4106"/>
    <cellStyle name="ИТОГОВЫЙ 8" xfId="4107"/>
    <cellStyle name="ИТОГОВЫЙ 9" xfId="4108"/>
    <cellStyle name="ИТОГОВЫЙ_1" xfId="4109"/>
    <cellStyle name="Контрольная ячейка" xfId="4110" builtinId="23" customBuiltin="1"/>
    <cellStyle name="Контрольная ячейка 10" xfId="4111"/>
    <cellStyle name="Контрольная ячейка 2" xfId="4112"/>
    <cellStyle name="Контрольная ячейка 2 10" xfId="4113"/>
    <cellStyle name="Контрольная ячейка 2 10 2" xfId="4114"/>
    <cellStyle name="Контрольная ячейка 2 11" xfId="4115"/>
    <cellStyle name="Контрольная ячейка 2 2" xfId="4116"/>
    <cellStyle name="Контрольная ячейка 2 2 2" xfId="4117"/>
    <cellStyle name="Контрольная ячейка 2 2 3" xfId="4118"/>
    <cellStyle name="Контрольная ячейка 2 3" xfId="4119"/>
    <cellStyle name="Контрольная ячейка 2 3 2" xfId="4120"/>
    <cellStyle name="Контрольная ячейка 2 4" xfId="4121"/>
    <cellStyle name="Контрольная ячейка 2 4 2" xfId="4122"/>
    <cellStyle name="Контрольная ячейка 2 5" xfId="4123"/>
    <cellStyle name="Контрольная ячейка 2 5 2" xfId="4124"/>
    <cellStyle name="Контрольная ячейка 2 6" xfId="4125"/>
    <cellStyle name="Контрольная ячейка 2 6 2" xfId="4126"/>
    <cellStyle name="Контрольная ячейка 2 7" xfId="4127"/>
    <cellStyle name="Контрольная ячейка 2 7 2" xfId="4128"/>
    <cellStyle name="Контрольная ячейка 2 8" xfId="4129"/>
    <cellStyle name="Контрольная ячейка 2 8 2" xfId="4130"/>
    <cellStyle name="Контрольная ячейка 2 9" xfId="4131"/>
    <cellStyle name="Контрольная ячейка 2 9 2" xfId="4132"/>
    <cellStyle name="Контрольная ячейка 2_46EE.2011(v1.0)" xfId="4133"/>
    <cellStyle name="Контрольная ячейка 3" xfId="4134"/>
    <cellStyle name="Контрольная ячейка 3 10" xfId="4135"/>
    <cellStyle name="Контрольная ячейка 3 10 2" xfId="4136"/>
    <cellStyle name="Контрольная ячейка 3 11" xfId="4137"/>
    <cellStyle name="Контрольная ячейка 3 12" xfId="4138"/>
    <cellStyle name="Контрольная ячейка 3 2" xfId="4139"/>
    <cellStyle name="Контрольная ячейка 3 2 2" xfId="4140"/>
    <cellStyle name="Контрольная ячейка 3 3" xfId="4141"/>
    <cellStyle name="Контрольная ячейка 3 3 2" xfId="4142"/>
    <cellStyle name="Контрольная ячейка 3 4" xfId="4143"/>
    <cellStyle name="Контрольная ячейка 3 4 2" xfId="4144"/>
    <cellStyle name="Контрольная ячейка 3 5" xfId="4145"/>
    <cellStyle name="Контрольная ячейка 3 5 2" xfId="4146"/>
    <cellStyle name="Контрольная ячейка 3 6" xfId="4147"/>
    <cellStyle name="Контрольная ячейка 3 6 2" xfId="4148"/>
    <cellStyle name="Контрольная ячейка 3 7" xfId="4149"/>
    <cellStyle name="Контрольная ячейка 3 7 2" xfId="4150"/>
    <cellStyle name="Контрольная ячейка 3 8" xfId="4151"/>
    <cellStyle name="Контрольная ячейка 3 8 2" xfId="4152"/>
    <cellStyle name="Контрольная ячейка 3 9" xfId="4153"/>
    <cellStyle name="Контрольная ячейка 3 9 2" xfId="4154"/>
    <cellStyle name="Контрольная ячейка 3_46EE.2011(v1.0)" xfId="4155"/>
    <cellStyle name="Контрольная ячейка 4" xfId="4156"/>
    <cellStyle name="Контрольная ячейка 4 2" xfId="4157"/>
    <cellStyle name="Контрольная ячейка 4_46EE.2011(v1.0)" xfId="4158"/>
    <cellStyle name="Контрольная ячейка 5" xfId="4159"/>
    <cellStyle name="Контрольная ячейка 5 2" xfId="4160"/>
    <cellStyle name="Контрольная ячейка 5_46EE.2011(v1.0)" xfId="4161"/>
    <cellStyle name="Контрольная ячейка 6" xfId="4162"/>
    <cellStyle name="Контрольная ячейка 6 2" xfId="4163"/>
    <cellStyle name="Контрольная ячейка 6_46EE.2011(v1.0)" xfId="4164"/>
    <cellStyle name="Контрольная ячейка 7" xfId="4165"/>
    <cellStyle name="Контрольная ячейка 7 2" xfId="4166"/>
    <cellStyle name="Контрольная ячейка 7_46EE.2011(v1.0)" xfId="4167"/>
    <cellStyle name="Контрольная ячейка 8" xfId="4168"/>
    <cellStyle name="Контрольная ячейка 8 2" xfId="4169"/>
    <cellStyle name="Контрольная ячейка 8_46EE.2011(v1.0)" xfId="4170"/>
    <cellStyle name="Контрольная ячейка 9" xfId="4171"/>
    <cellStyle name="Контрольная ячейка 9 2" xfId="4172"/>
    <cellStyle name="Контрольная ячейка 9_46EE.2011(v1.0)" xfId="4173"/>
    <cellStyle name="Миша (бланки отчетности)" xfId="4174"/>
    <cellStyle name="Мои наименования показателей" xfId="4175"/>
    <cellStyle name="Мои наименования показателей 2" xfId="4176"/>
    <cellStyle name="Мои наименования показателей 2 2" xfId="4177"/>
    <cellStyle name="Мои наименования показателей 2 3" xfId="4178"/>
    <cellStyle name="Мои наименования показателей 2 4" xfId="4179"/>
    <cellStyle name="Мои наименования показателей 2 5" xfId="4180"/>
    <cellStyle name="Мои наименования показателей 2 6" xfId="4181"/>
    <cellStyle name="Мои наименования показателей 2 7" xfId="4182"/>
    <cellStyle name="Мои наименования показателей 2 8" xfId="4183"/>
    <cellStyle name="Мои наименования показателей 2 9" xfId="4184"/>
    <cellStyle name="Мои наименования показателей 2_1" xfId="4185"/>
    <cellStyle name="Мои наименования показателей 3" xfId="4186"/>
    <cellStyle name="Мои наименования показателей 3 2" xfId="4187"/>
    <cellStyle name="Мои наименования показателей 3 3" xfId="4188"/>
    <cellStyle name="Мои наименования показателей 3 4" xfId="4189"/>
    <cellStyle name="Мои наименования показателей 3 5" xfId="4190"/>
    <cellStyle name="Мои наименования показателей 3 6" xfId="4191"/>
    <cellStyle name="Мои наименования показателей 3 7" xfId="4192"/>
    <cellStyle name="Мои наименования показателей 3 8" xfId="4193"/>
    <cellStyle name="Мои наименования показателей 3 9" xfId="4194"/>
    <cellStyle name="Мои наименования показателей 3_1" xfId="4195"/>
    <cellStyle name="Мои наименования показателей 4" xfId="4196"/>
    <cellStyle name="Мои наименования показателей 4 2" xfId="4197"/>
    <cellStyle name="Мои наименования показателей 4 3" xfId="4198"/>
    <cellStyle name="Мои наименования показателей 4 4" xfId="4199"/>
    <cellStyle name="Мои наименования показателей 4 5" xfId="4200"/>
    <cellStyle name="Мои наименования показателей 4 6" xfId="4201"/>
    <cellStyle name="Мои наименования показателей 4 7" xfId="4202"/>
    <cellStyle name="Мои наименования показателей 4 8" xfId="4203"/>
    <cellStyle name="Мои наименования показателей 4 9" xfId="4204"/>
    <cellStyle name="Мои наименования показателей 4_1" xfId="4205"/>
    <cellStyle name="Мои наименования показателей 5" xfId="4206"/>
    <cellStyle name="Мои наименования показателей 5 2" xfId="4207"/>
    <cellStyle name="Мои наименования показателей 5 3" xfId="4208"/>
    <cellStyle name="Мои наименования показателей 5 4" xfId="4209"/>
    <cellStyle name="Мои наименования показателей 5 5" xfId="4210"/>
    <cellStyle name="Мои наименования показателей 5 6" xfId="4211"/>
    <cellStyle name="Мои наименования показателей 5 7" xfId="4212"/>
    <cellStyle name="Мои наименования показателей 5 8" xfId="4213"/>
    <cellStyle name="Мои наименования показателей 5 9" xfId="4214"/>
    <cellStyle name="Мои наименования показателей 5_1" xfId="4215"/>
    <cellStyle name="Мои наименования показателей 6" xfId="4216"/>
    <cellStyle name="Мои наименования показателей 6 2" xfId="4217"/>
    <cellStyle name="Мои наименования показателей 6 3" xfId="4218"/>
    <cellStyle name="Мои наименования показателей 6_46EE.2011(v1.0)" xfId="4219"/>
    <cellStyle name="Мои наименования показателей 7" xfId="4220"/>
    <cellStyle name="Мои наименования показателей 7 2" xfId="4221"/>
    <cellStyle name="Мои наименования показателей 7 3" xfId="4222"/>
    <cellStyle name="Мои наименования показателей 7_46EE.2011(v1.0)" xfId="4223"/>
    <cellStyle name="Мои наименования показателей 8" xfId="4224"/>
    <cellStyle name="Мои наименования показателей 8 2" xfId="4225"/>
    <cellStyle name="Мои наименования показателей 8 3" xfId="4226"/>
    <cellStyle name="Мои наименования показателей 8_46EE.2011(v1.0)" xfId="4227"/>
    <cellStyle name="Мои наименования показателей_46EE.2011" xfId="4228"/>
    <cellStyle name="Мой заголовок" xfId="4229"/>
    <cellStyle name="Мой заголовок листа" xfId="4230"/>
    <cellStyle name="Мой заголовок листа 2" xfId="4231"/>
    <cellStyle name="Мой заголовок_Новая инструкция1_фст" xfId="4232"/>
    <cellStyle name="назв фил" xfId="4233"/>
    <cellStyle name="Название" xfId="4234" builtinId="15" customBuiltin="1"/>
    <cellStyle name="Название 10" xfId="4235"/>
    <cellStyle name="Название 2" xfId="4236"/>
    <cellStyle name="Название 2 10" xfId="4237"/>
    <cellStyle name="Название 2 10 2" xfId="4238"/>
    <cellStyle name="Название 2 11" xfId="4239"/>
    <cellStyle name="Название 2 2" xfId="4240"/>
    <cellStyle name="Название 2 2 2" xfId="4241"/>
    <cellStyle name="Название 2 3" xfId="4242"/>
    <cellStyle name="Название 2 3 2" xfId="4243"/>
    <cellStyle name="Название 2 4" xfId="4244"/>
    <cellStyle name="Название 2 4 2" xfId="4245"/>
    <cellStyle name="Название 2 5" xfId="4246"/>
    <cellStyle name="Название 2 5 2" xfId="4247"/>
    <cellStyle name="Название 2 6" xfId="4248"/>
    <cellStyle name="Название 2 6 2" xfId="4249"/>
    <cellStyle name="Название 2 7" xfId="4250"/>
    <cellStyle name="Название 2 7 2" xfId="4251"/>
    <cellStyle name="Название 2 8" xfId="4252"/>
    <cellStyle name="Название 2 8 2" xfId="4253"/>
    <cellStyle name="Название 2 9" xfId="4254"/>
    <cellStyle name="Название 2 9 2" xfId="4255"/>
    <cellStyle name="Название 3" xfId="4256"/>
    <cellStyle name="Название 3 10" xfId="4257"/>
    <cellStyle name="Название 3 10 2" xfId="4258"/>
    <cellStyle name="Название 3 11" xfId="4259"/>
    <cellStyle name="Название 3 2" xfId="4260"/>
    <cellStyle name="Название 3 2 2" xfId="4261"/>
    <cellStyle name="Название 3 3" xfId="4262"/>
    <cellStyle name="Название 3 3 2" xfId="4263"/>
    <cellStyle name="Название 3 4" xfId="4264"/>
    <cellStyle name="Название 3 4 2" xfId="4265"/>
    <cellStyle name="Название 3 5" xfId="4266"/>
    <cellStyle name="Название 3 5 2" xfId="4267"/>
    <cellStyle name="Название 3 6" xfId="4268"/>
    <cellStyle name="Название 3 6 2" xfId="4269"/>
    <cellStyle name="Название 3 7" xfId="4270"/>
    <cellStyle name="Название 3 7 2" xfId="4271"/>
    <cellStyle name="Название 3 8" xfId="4272"/>
    <cellStyle name="Название 3 8 2" xfId="4273"/>
    <cellStyle name="Название 3 9" xfId="4274"/>
    <cellStyle name="Название 3 9 2" xfId="4275"/>
    <cellStyle name="Название 4" xfId="4276"/>
    <cellStyle name="Название 4 2" xfId="4277"/>
    <cellStyle name="Название 5" xfId="4278"/>
    <cellStyle name="Название 5 2" xfId="4279"/>
    <cellStyle name="Название 6" xfId="4280"/>
    <cellStyle name="Название 6 2" xfId="4281"/>
    <cellStyle name="Название 7" xfId="4282"/>
    <cellStyle name="Название 7 2" xfId="4283"/>
    <cellStyle name="Название 8" xfId="4284"/>
    <cellStyle name="Название 8 2" xfId="4285"/>
    <cellStyle name="Название 9" xfId="4286"/>
    <cellStyle name="Название 9 2" xfId="4287"/>
    <cellStyle name="Невидимый" xfId="4288"/>
    <cellStyle name="Нейтральный" xfId="4289" builtinId="28" customBuiltin="1"/>
    <cellStyle name="Нейтральный 10" xfId="4290"/>
    <cellStyle name="Нейтральный 2" xfId="4291"/>
    <cellStyle name="Нейтральный 2 10" xfId="4292"/>
    <cellStyle name="Нейтральный 2 10 2" xfId="4293"/>
    <cellStyle name="Нейтральный 2 11" xfId="4294"/>
    <cellStyle name="Нейтральный 2 2" xfId="4295"/>
    <cellStyle name="Нейтральный 2 2 2" xfId="4296"/>
    <cellStyle name="Нейтральный 2 2 3" xfId="4297"/>
    <cellStyle name="Нейтральный 2 3" xfId="4298"/>
    <cellStyle name="Нейтральный 2 3 2" xfId="4299"/>
    <cellStyle name="Нейтральный 2 4" xfId="4300"/>
    <cellStyle name="Нейтральный 2 4 2" xfId="4301"/>
    <cellStyle name="Нейтральный 2 5" xfId="4302"/>
    <cellStyle name="Нейтральный 2 5 2" xfId="4303"/>
    <cellStyle name="Нейтральный 2 6" xfId="4304"/>
    <cellStyle name="Нейтральный 2 6 2" xfId="4305"/>
    <cellStyle name="Нейтральный 2 7" xfId="4306"/>
    <cellStyle name="Нейтральный 2 7 2" xfId="4307"/>
    <cellStyle name="Нейтральный 2 8" xfId="4308"/>
    <cellStyle name="Нейтральный 2 8 2" xfId="4309"/>
    <cellStyle name="Нейтральный 2 9" xfId="4310"/>
    <cellStyle name="Нейтральный 2 9 2" xfId="4311"/>
    <cellStyle name="Нейтральный 2_МФ тепловой баланс 2015 дубль 3" xfId="4312"/>
    <cellStyle name="Нейтральный 3" xfId="4313"/>
    <cellStyle name="Нейтральный 3 10" xfId="4314"/>
    <cellStyle name="Нейтральный 3 10 2" xfId="4315"/>
    <cellStyle name="Нейтральный 3 11" xfId="4316"/>
    <cellStyle name="Нейтральный 3 12" xfId="4317"/>
    <cellStyle name="Нейтральный 3 2" xfId="4318"/>
    <cellStyle name="Нейтральный 3 2 2" xfId="4319"/>
    <cellStyle name="Нейтральный 3 3" xfId="4320"/>
    <cellStyle name="Нейтральный 3 3 2" xfId="4321"/>
    <cellStyle name="Нейтральный 3 4" xfId="4322"/>
    <cellStyle name="Нейтральный 3 4 2" xfId="4323"/>
    <cellStyle name="Нейтральный 3 5" xfId="4324"/>
    <cellStyle name="Нейтральный 3 5 2" xfId="4325"/>
    <cellStyle name="Нейтральный 3 6" xfId="4326"/>
    <cellStyle name="Нейтральный 3 6 2" xfId="4327"/>
    <cellStyle name="Нейтральный 3 7" xfId="4328"/>
    <cellStyle name="Нейтральный 3 7 2" xfId="4329"/>
    <cellStyle name="Нейтральный 3 8" xfId="4330"/>
    <cellStyle name="Нейтральный 3 8 2" xfId="4331"/>
    <cellStyle name="Нейтральный 3 9" xfId="4332"/>
    <cellStyle name="Нейтральный 3 9 2" xfId="4333"/>
    <cellStyle name="Нейтральный 3_МФ тепловой баланс 2015 дубль 3" xfId="4334"/>
    <cellStyle name="Нейтральный 4" xfId="4335"/>
    <cellStyle name="Нейтральный 4 2" xfId="4336"/>
    <cellStyle name="Нейтральный 4_МФ тепловой баланс 2015 дубль 3" xfId="4337"/>
    <cellStyle name="Нейтральный 5" xfId="4338"/>
    <cellStyle name="Нейтральный 5 2" xfId="4339"/>
    <cellStyle name="Нейтральный 5_МФ тепловой баланс 2015 дубль 3" xfId="4340"/>
    <cellStyle name="Нейтральный 6" xfId="4341"/>
    <cellStyle name="Нейтральный 6 2" xfId="4342"/>
    <cellStyle name="Нейтральный 6_МФ тепловой баланс 2015 дубль 3" xfId="4343"/>
    <cellStyle name="Нейтральный 7" xfId="4344"/>
    <cellStyle name="Нейтральный 7 2" xfId="4345"/>
    <cellStyle name="Нейтральный 7_МФ тепловой баланс 2015 дубль 3" xfId="4346"/>
    <cellStyle name="Нейтральный 8" xfId="4347"/>
    <cellStyle name="Нейтральный 8 2" xfId="4348"/>
    <cellStyle name="Нейтральный 9" xfId="4349"/>
    <cellStyle name="Нейтральный 9 2" xfId="4350"/>
    <cellStyle name="Низ1" xfId="4351"/>
    <cellStyle name="Низ2" xfId="4352"/>
    <cellStyle name="Обычный" xfId="0" builtinId="0"/>
    <cellStyle name="Обычный 10" xfId="4353"/>
    <cellStyle name="Обычный 10 2" xfId="4354"/>
    <cellStyle name="Обычный 10 2 2" xfId="4355"/>
    <cellStyle name="Обычный 10 2 2 2" xfId="4356"/>
    <cellStyle name="Обычный 10 2 3" xfId="4357"/>
    <cellStyle name="Обычный 10 2 4" xfId="4358"/>
    <cellStyle name="Обычный 10 2 4 2" xfId="4359"/>
    <cellStyle name="Обычный 10 2 5" xfId="4360"/>
    <cellStyle name="Обычный 10 3" xfId="4361"/>
    <cellStyle name="Обычный 10 3 2" xfId="4362"/>
    <cellStyle name="Обычный 10 3 3" xfId="4363"/>
    <cellStyle name="Обычный 10 4" xfId="4364"/>
    <cellStyle name="Обычный 10 4 2" xfId="4365"/>
    <cellStyle name="Обычный 10 5" xfId="4366"/>
    <cellStyle name="Обычный 10 6" xfId="4367"/>
    <cellStyle name="Обычный 10 6 2" xfId="4368"/>
    <cellStyle name="Обычный 10 7" xfId="4369"/>
    <cellStyle name="Обычный 10 8" xfId="4370"/>
    <cellStyle name="Обычный 11" xfId="4371"/>
    <cellStyle name="Обычный 11 2" xfId="4372"/>
    <cellStyle name="Обычный 11 3" xfId="4373"/>
    <cellStyle name="Обычный 11 3 2" xfId="4374"/>
    <cellStyle name="Обычный 11 4" xfId="4375"/>
    <cellStyle name="Обычный 11 4 2" xfId="4376"/>
    <cellStyle name="Обычный 11 5" xfId="4377"/>
    <cellStyle name="Обычный 11 5 2" xfId="4378"/>
    <cellStyle name="Обычный 11 6" xfId="4379"/>
    <cellStyle name="Обычный 11 7" xfId="4380"/>
    <cellStyle name="Обычный 11 8" xfId="4381"/>
    <cellStyle name="Обычный 11_46EE.2011(v1.2)" xfId="4382"/>
    <cellStyle name="Обычный 12" xfId="4383"/>
    <cellStyle name="Обычный 12 2" xfId="4384"/>
    <cellStyle name="Обычный 12 2 2" xfId="4385"/>
    <cellStyle name="Обычный 12 2 2 2" xfId="4386"/>
    <cellStyle name="Обычный 12 2 3" xfId="4387"/>
    <cellStyle name="Обычный 12 3" xfId="4388"/>
    <cellStyle name="Обычный 12 3 2" xfId="4389"/>
    <cellStyle name="Обычный 12 3 2 2" xfId="4390"/>
    <cellStyle name="Обычный 12 4" xfId="4391"/>
    <cellStyle name="Обычный 12 5" xfId="4392"/>
    <cellStyle name="Обычный 12 5 2" xfId="4393"/>
    <cellStyle name="Обычный 12 5 2 2" xfId="4394"/>
    <cellStyle name="Обычный 12 5 3" xfId="4395"/>
    <cellStyle name="Обычный 12 6" xfId="4396"/>
    <cellStyle name="Обычный 13" xfId="4397"/>
    <cellStyle name="Обычный 13 2" xfId="4398"/>
    <cellStyle name="Обычный 13 3" xfId="4399"/>
    <cellStyle name="Обычный 14" xfId="4400"/>
    <cellStyle name="Обычный 14 2" xfId="4401"/>
    <cellStyle name="Обычный 14 3" xfId="4402"/>
    <cellStyle name="Обычный 15" xfId="4403"/>
    <cellStyle name="Обычный 15 2" xfId="4404"/>
    <cellStyle name="Обычный 15 2 2" xfId="4405"/>
    <cellStyle name="Обычный 15 3" xfId="4406"/>
    <cellStyle name="Обычный 15 4" xfId="4407"/>
    <cellStyle name="Обычный 16" xfId="4408"/>
    <cellStyle name="Обычный 16 2" xfId="4409"/>
    <cellStyle name="Обычный 16 3" xfId="4410"/>
    <cellStyle name="Обычный 17" xfId="4411"/>
    <cellStyle name="Обычный 17 2" xfId="4412"/>
    <cellStyle name="Обычный 17 3" xfId="4413"/>
    <cellStyle name="Обычный 18" xfId="4414"/>
    <cellStyle name="Обычный 18 2" xfId="4415"/>
    <cellStyle name="Обычный 19" xfId="4416"/>
    <cellStyle name="Обычный 19 2" xfId="4417"/>
    <cellStyle name="Обычный 19 3" xfId="4418"/>
    <cellStyle name="Обычный 2" xfId="4419"/>
    <cellStyle name="Обычный 2 10" xfId="4420"/>
    <cellStyle name="Обычный 2 10 2" xfId="4421"/>
    <cellStyle name="Обычный 2 10 3" xfId="4422"/>
    <cellStyle name="Обычный 2 10 4" xfId="4423"/>
    <cellStyle name="Обычный 2 11" xfId="4424"/>
    <cellStyle name="Обычный 2 11 2" xfId="4425"/>
    <cellStyle name="Обычный 2 11 3" xfId="4426"/>
    <cellStyle name="Обычный 2 12" xfId="4427"/>
    <cellStyle name="Обычный 2 12 2" xfId="4428"/>
    <cellStyle name="Обычный 2 12 3" xfId="4429"/>
    <cellStyle name="Обычный 2 13" xfId="4430"/>
    <cellStyle name="Обычный 2 13 2" xfId="4431"/>
    <cellStyle name="Обычный 2 13 3" xfId="4432"/>
    <cellStyle name="Обычный 2 14" xfId="4433"/>
    <cellStyle name="Обычный 2 15" xfId="4434"/>
    <cellStyle name="Обычный 2 16" xfId="4435"/>
    <cellStyle name="Обычный 2 17" xfId="4436"/>
    <cellStyle name="Обычный 2 17 2" xfId="4437"/>
    <cellStyle name="Обычный 2 18" xfId="4438"/>
    <cellStyle name="Обычный 2 2" xfId="4439"/>
    <cellStyle name="Обычный 2 2 2" xfId="4440"/>
    <cellStyle name="Обычный 2 2 2 2" xfId="4441"/>
    <cellStyle name="Обычный 2 2 3" xfId="4442"/>
    <cellStyle name="Обычный 2 2 4" xfId="4443"/>
    <cellStyle name="Обычный 2 2 4 2" xfId="4444"/>
    <cellStyle name="Обычный 2 2 5" xfId="4445"/>
    <cellStyle name="Обычный 2 2 6" xfId="4446"/>
    <cellStyle name="Обычный 2 2 7" xfId="4447"/>
    <cellStyle name="Обычный 2 2 8" xfId="4448"/>
    <cellStyle name="Обычный 2 2 9" xfId="4449"/>
    <cellStyle name="Обычный 2 2_2014 АрхТепло Производственная" xfId="4450"/>
    <cellStyle name="Обычный 2 3" xfId="4451"/>
    <cellStyle name="Обычный 2 3 2" xfId="4452"/>
    <cellStyle name="Обычный 2 3 3" xfId="4453"/>
    <cellStyle name="Обычный 2 3 3 2" xfId="4454"/>
    <cellStyle name="Обычный 2 3 4" xfId="4455"/>
    <cellStyle name="Обычный 2 3 5" xfId="4456"/>
    <cellStyle name="Обычный 2 3 5 2" xfId="4457"/>
    <cellStyle name="Обычный 2 3 6" xfId="4458"/>
    <cellStyle name="Обычный 2 3 7" xfId="4459"/>
    <cellStyle name="Обычный 2 3_46EE.2011(v1.0)" xfId="4460"/>
    <cellStyle name="Обычный 2 4" xfId="4461"/>
    <cellStyle name="Обычный 2 4 2" xfId="4462"/>
    <cellStyle name="Обычный 2 4 2 2" xfId="4463"/>
    <cellStyle name="Обычный 2 4 2 2 2" xfId="4464"/>
    <cellStyle name="Обычный 2 4 3" xfId="4465"/>
    <cellStyle name="Обычный 2 4 3 2" xfId="4466"/>
    <cellStyle name="Обычный 2 4 4" xfId="4467"/>
    <cellStyle name="Обычный 2 4 5" xfId="4468"/>
    <cellStyle name="Обычный 2 4_46EE.2011(v1.0)" xfId="4469"/>
    <cellStyle name="Обычный 2 5" xfId="4470"/>
    <cellStyle name="Обычный 2 5 2" xfId="4471"/>
    <cellStyle name="Обычный 2 5 2 2" xfId="4472"/>
    <cellStyle name="Обычный 2 5 3" xfId="4473"/>
    <cellStyle name="Обычный 2 5 3 2" xfId="4474"/>
    <cellStyle name="Обычный 2 5 4" xfId="4475"/>
    <cellStyle name="Обычный 2 5 5" xfId="4476"/>
    <cellStyle name="Обычный 2 5 6" xfId="4477"/>
    <cellStyle name="Обычный 2 5_46EE.2011(v1.0)" xfId="4478"/>
    <cellStyle name="Обычный 2 6" xfId="4479"/>
    <cellStyle name="Обычный 2 6 2" xfId="4480"/>
    <cellStyle name="Обычный 2 6 2 2" xfId="4481"/>
    <cellStyle name="Обычный 2 6 2 2 2" xfId="4482"/>
    <cellStyle name="Обычный 2 6 3" xfId="4483"/>
    <cellStyle name="Обычный 2 6 3 2" xfId="4484"/>
    <cellStyle name="Обычный 2 6 4" xfId="4485"/>
    <cellStyle name="Обычный 2 6_46EE.2011(v1.0)" xfId="4486"/>
    <cellStyle name="Обычный 2 7" xfId="4487"/>
    <cellStyle name="Обычный 2 7 2" xfId="4488"/>
    <cellStyle name="Обычный 2 7 2 2" xfId="4489"/>
    <cellStyle name="Обычный 2 7 3" xfId="4490"/>
    <cellStyle name="Обычный 2 7 4" xfId="4491"/>
    <cellStyle name="Обычный 2 8" xfId="4492"/>
    <cellStyle name="Обычный 2 8 2" xfId="4493"/>
    <cellStyle name="Обычный 2 8 3" xfId="4494"/>
    <cellStyle name="Обычный 2 9" xfId="4495"/>
    <cellStyle name="Обычный 2 9 2" xfId="4496"/>
    <cellStyle name="Обычный 2 9 3" xfId="4497"/>
    <cellStyle name="Обычный 2___Тариф ТЭ 2012 Мезенский филиал 26.04.11" xfId="4498"/>
    <cellStyle name="Обычный 20" xfId="4499"/>
    <cellStyle name="Обычный 20 2" xfId="4500"/>
    <cellStyle name="Обычный 20 3" xfId="4501"/>
    <cellStyle name="Обычный 21" xfId="4502"/>
    <cellStyle name="Обычный 21 2" xfId="4503"/>
    <cellStyle name="Обычный 21 3" xfId="4504"/>
    <cellStyle name="Обычный 22" xfId="4505"/>
    <cellStyle name="Обычный 22 2" xfId="4506"/>
    <cellStyle name="Обычный 22 3" xfId="4507"/>
    <cellStyle name="Обычный 23" xfId="4508"/>
    <cellStyle name="Обычный 23 2" xfId="4509"/>
    <cellStyle name="Обычный 24" xfId="4510"/>
    <cellStyle name="Обычный 24 2" xfId="4511"/>
    <cellStyle name="Обычный 25" xfId="4512"/>
    <cellStyle name="Обычный 25 2" xfId="4513"/>
    <cellStyle name="Обычный 25 3" xfId="4514"/>
    <cellStyle name="Обычный 26" xfId="4515"/>
    <cellStyle name="Обычный 26 2" xfId="4516"/>
    <cellStyle name="Обычный 27" xfId="4517"/>
    <cellStyle name="Обычный 28" xfId="4518"/>
    <cellStyle name="Обычный 29" xfId="4519"/>
    <cellStyle name="Обычный 29 2" xfId="4520"/>
    <cellStyle name="Обычный 3" xfId="4521"/>
    <cellStyle name="Обычный 3 10" xfId="4522"/>
    <cellStyle name="Обычный 3 2" xfId="4523"/>
    <cellStyle name="Обычный 3 2 2" xfId="4524"/>
    <cellStyle name="Обычный 3 2 3" xfId="4525"/>
    <cellStyle name="Обычный 3 2 4" xfId="4526"/>
    <cellStyle name="Обычный 3 2 5" xfId="4527"/>
    <cellStyle name="Обычный 3 3" xfId="4528"/>
    <cellStyle name="Обычный 3 3 2" xfId="4529"/>
    <cellStyle name="Обычный 3 3 2 2" xfId="4530"/>
    <cellStyle name="Обычный 3 3 2 3" xfId="4531"/>
    <cellStyle name="Обычный 3 3 3" xfId="4532"/>
    <cellStyle name="Обычный 3 3 4" xfId="4533"/>
    <cellStyle name="Обычный 3 3 5" xfId="4534"/>
    <cellStyle name="Обычный 3 4" xfId="4535"/>
    <cellStyle name="Обычный 3 4 2" xfId="4536"/>
    <cellStyle name="Обычный 3 4 3" xfId="4537"/>
    <cellStyle name="Обычный 3 4 4" xfId="4538"/>
    <cellStyle name="Обычный 3 5" xfId="4539"/>
    <cellStyle name="Обычный 3 5 2" xfId="4540"/>
    <cellStyle name="Обычный 3 5 3" xfId="4541"/>
    <cellStyle name="Обычный 3 6" xfId="4542"/>
    <cellStyle name="Обычный 3 6 2" xfId="4543"/>
    <cellStyle name="Обычный 3 6 2 2" xfId="4544"/>
    <cellStyle name="Обычный 3 6 3" xfId="4545"/>
    <cellStyle name="Обычный 3 7" xfId="4546"/>
    <cellStyle name="Обычный 3 7 2" xfId="4547"/>
    <cellStyle name="Обычный 3 8" xfId="4548"/>
    <cellStyle name="Обычный 3 8 2" xfId="4549"/>
    <cellStyle name="Обычный 3 9" xfId="4550"/>
    <cellStyle name="Обычный 3___Тариф ТЭ 2012 Мезенский филиал 26.04.11" xfId="4551"/>
    <cellStyle name="Обычный 30" xfId="4552"/>
    <cellStyle name="Обычный 4" xfId="4553"/>
    <cellStyle name="Обычный 4 10" xfId="4554"/>
    <cellStyle name="Обычный 4 10 2" xfId="4555"/>
    <cellStyle name="Обычный 4 11" xfId="4556"/>
    <cellStyle name="Обычный 4 11 2" xfId="4557"/>
    <cellStyle name="Обычный 4 12" xfId="4558"/>
    <cellStyle name="Обычный 4 2" xfId="4559"/>
    <cellStyle name="Обычный 4 2 2" xfId="4560"/>
    <cellStyle name="Обычный 4 2 2 2" xfId="4561"/>
    <cellStyle name="Обычный 4 2 2 2 2" xfId="4562"/>
    <cellStyle name="Обычный 4 2 2 3" xfId="4563"/>
    <cellStyle name="Обычный 4 2 2 3 2" xfId="4564"/>
    <cellStyle name="Обычный 4 2 3" xfId="4565"/>
    <cellStyle name="Обычный 4 2 3 2" xfId="4566"/>
    <cellStyle name="Обычный 4 2 4" xfId="4567"/>
    <cellStyle name="Обычный 4 2 5" xfId="4568"/>
    <cellStyle name="Обычный 4 2_46EP.2012(v0.1)" xfId="4569"/>
    <cellStyle name="Обычный 4 3" xfId="4570"/>
    <cellStyle name="Обычный 4 3 2" xfId="4571"/>
    <cellStyle name="Обычный 4 3 3" xfId="4572"/>
    <cellStyle name="Обычный 4 4" xfId="4573"/>
    <cellStyle name="Обычный 4 4 2" xfId="4574"/>
    <cellStyle name="Обычный 4 4 3" xfId="4575"/>
    <cellStyle name="Обычный 4 5" xfId="4576"/>
    <cellStyle name="Обычный 4 5 2" xfId="4577"/>
    <cellStyle name="Обычный 4 5 3" xfId="4578"/>
    <cellStyle name="Обычный 4 6" xfId="4579"/>
    <cellStyle name="Обычный 4 6 10" xfId="4580"/>
    <cellStyle name="Обычный 4 6 10 2" xfId="4581"/>
    <cellStyle name="Обычный 4 6 11" xfId="4582"/>
    <cellStyle name="Обычный 4 6 11 2" xfId="4583"/>
    <cellStyle name="Обычный 4 6 11 3" xfId="4584"/>
    <cellStyle name="Обычный 4 6 12" xfId="4585"/>
    <cellStyle name="Обычный 4 6 12 2" xfId="4586"/>
    <cellStyle name="Обычный 4 6 13" xfId="4587"/>
    <cellStyle name="Обычный 4 6 14" xfId="4588"/>
    <cellStyle name="Обычный 4 6 2" xfId="4589"/>
    <cellStyle name="Обычный 4 6 2 2" xfId="4590"/>
    <cellStyle name="Обычный 4 6 2 2 2" xfId="4591"/>
    <cellStyle name="Обычный 4 6 2 3" xfId="4592"/>
    <cellStyle name="Обычный 4 6 2 4" xfId="4593"/>
    <cellStyle name="Обычный 4 6 3" xfId="4594"/>
    <cellStyle name="Обычный 4 6 3 2" xfId="4595"/>
    <cellStyle name="Обычный 4 6 3 2 2" xfId="4596"/>
    <cellStyle name="Обычный 4 6 3 3" xfId="4597"/>
    <cellStyle name="Обычный 4 6 3 4" xfId="4598"/>
    <cellStyle name="Обычный 4 6 4" xfId="4599"/>
    <cellStyle name="Обычный 4 6 4 2" xfId="4600"/>
    <cellStyle name="Обычный 4 6 4 2 2" xfId="4601"/>
    <cellStyle name="Обычный 4 6 4 3" xfId="4602"/>
    <cellStyle name="Обычный 4 6 4 4" xfId="4603"/>
    <cellStyle name="Обычный 4 6 5" xfId="4604"/>
    <cellStyle name="Обычный 4 6 5 2" xfId="4605"/>
    <cellStyle name="Обычный 4 6 5 2 2" xfId="4606"/>
    <cellStyle name="Обычный 4 6 5 3" xfId="4607"/>
    <cellStyle name="Обычный 4 6 5 4" xfId="4608"/>
    <cellStyle name="Обычный 4 6 6" xfId="4609"/>
    <cellStyle name="Обычный 4 6 6 2" xfId="4610"/>
    <cellStyle name="Обычный 4 6 6 2 2" xfId="4611"/>
    <cellStyle name="Обычный 4 6 6 3" xfId="4612"/>
    <cellStyle name="Обычный 4 6 6 4" xfId="4613"/>
    <cellStyle name="Обычный 4 6 7" xfId="4614"/>
    <cellStyle name="Обычный 4 6 7 2" xfId="4615"/>
    <cellStyle name="Обычный 4 6 7 2 2" xfId="4616"/>
    <cellStyle name="Обычный 4 6 7 3" xfId="4617"/>
    <cellStyle name="Обычный 4 6 7 4" xfId="4618"/>
    <cellStyle name="Обычный 4 6 8" xfId="4619"/>
    <cellStyle name="Обычный 4 6 8 2" xfId="4620"/>
    <cellStyle name="Обычный 4 6 8 2 2" xfId="4621"/>
    <cellStyle name="Обычный 4 6 8 3" xfId="4622"/>
    <cellStyle name="Обычный 4 6 8 4" xfId="4623"/>
    <cellStyle name="Обычный 4 6 9" xfId="4624"/>
    <cellStyle name="Обычный 4 6 9 2" xfId="4625"/>
    <cellStyle name="Обычный 4 6 9 2 2" xfId="4626"/>
    <cellStyle name="Обычный 4 6 9 3" xfId="4627"/>
    <cellStyle name="Обычный 4 6 9 4" xfId="4628"/>
    <cellStyle name="Обычный 4 7" xfId="4629"/>
    <cellStyle name="Обычный 4 7 10" xfId="4630"/>
    <cellStyle name="Обычный 4 7 10 2" xfId="4631"/>
    <cellStyle name="Обычный 4 7 11" xfId="4632"/>
    <cellStyle name="Обычный 4 7 11 2" xfId="4633"/>
    <cellStyle name="Обычный 4 7 12" xfId="4634"/>
    <cellStyle name="Обычный 4 7 13" xfId="4635"/>
    <cellStyle name="Обычный 4 7 2" xfId="4636"/>
    <cellStyle name="Обычный 4 7 2 2" xfId="4637"/>
    <cellStyle name="Обычный 4 7 2 2 2" xfId="4638"/>
    <cellStyle name="Обычный 4 7 2 3" xfId="4639"/>
    <cellStyle name="Обычный 4 7 2 4" xfId="4640"/>
    <cellStyle name="Обычный 4 7 3" xfId="4641"/>
    <cellStyle name="Обычный 4 7 3 2" xfId="4642"/>
    <cellStyle name="Обычный 4 7 3 2 2" xfId="4643"/>
    <cellStyle name="Обычный 4 7 3 3" xfId="4644"/>
    <cellStyle name="Обычный 4 7 3 4" xfId="4645"/>
    <cellStyle name="Обычный 4 7 4" xfId="4646"/>
    <cellStyle name="Обычный 4 7 4 2" xfId="4647"/>
    <cellStyle name="Обычный 4 7 4 2 2" xfId="4648"/>
    <cellStyle name="Обычный 4 7 4 3" xfId="4649"/>
    <cellStyle name="Обычный 4 7 4 4" xfId="4650"/>
    <cellStyle name="Обычный 4 7 5" xfId="4651"/>
    <cellStyle name="Обычный 4 7 5 2" xfId="4652"/>
    <cellStyle name="Обычный 4 7 5 2 2" xfId="4653"/>
    <cellStyle name="Обычный 4 7 5 3" xfId="4654"/>
    <cellStyle name="Обычный 4 7 5 4" xfId="4655"/>
    <cellStyle name="Обычный 4 7 6" xfId="4656"/>
    <cellStyle name="Обычный 4 7 6 2" xfId="4657"/>
    <cellStyle name="Обычный 4 7 6 2 2" xfId="4658"/>
    <cellStyle name="Обычный 4 7 6 3" xfId="4659"/>
    <cellStyle name="Обычный 4 7 6 4" xfId="4660"/>
    <cellStyle name="Обычный 4 7 7" xfId="4661"/>
    <cellStyle name="Обычный 4 7 7 2" xfId="4662"/>
    <cellStyle name="Обычный 4 7 7 2 2" xfId="4663"/>
    <cellStyle name="Обычный 4 7 7 3" xfId="4664"/>
    <cellStyle name="Обычный 4 7 7 4" xfId="4665"/>
    <cellStyle name="Обычный 4 7 8" xfId="4666"/>
    <cellStyle name="Обычный 4 7 8 2" xfId="4667"/>
    <cellStyle name="Обычный 4 7 8 2 2" xfId="4668"/>
    <cellStyle name="Обычный 4 7 8 3" xfId="4669"/>
    <cellStyle name="Обычный 4 7 8 4" xfId="4670"/>
    <cellStyle name="Обычный 4 7 9" xfId="4671"/>
    <cellStyle name="Обычный 4 7 9 2" xfId="4672"/>
    <cellStyle name="Обычный 4 7 9 2 2" xfId="4673"/>
    <cellStyle name="Обычный 4 7 9 3" xfId="4674"/>
    <cellStyle name="Обычный 4 7 9 4" xfId="4675"/>
    <cellStyle name="Обычный 4 8" xfId="4676"/>
    <cellStyle name="Обычный 4 8 10" xfId="4677"/>
    <cellStyle name="Обычный 4 8 10 2" xfId="4678"/>
    <cellStyle name="Обычный 4 8 11" xfId="4679"/>
    <cellStyle name="Обычный 4 8 11 2" xfId="4680"/>
    <cellStyle name="Обычный 4 8 12" xfId="4681"/>
    <cellStyle name="Обычный 4 8 13" xfId="4682"/>
    <cellStyle name="Обычный 4 8 2" xfId="4683"/>
    <cellStyle name="Обычный 4 8 2 2" xfId="4684"/>
    <cellStyle name="Обычный 4 8 2 2 2" xfId="4685"/>
    <cellStyle name="Обычный 4 8 2 3" xfId="4686"/>
    <cellStyle name="Обычный 4 8 2 4" xfId="4687"/>
    <cellStyle name="Обычный 4 8 3" xfId="4688"/>
    <cellStyle name="Обычный 4 8 3 2" xfId="4689"/>
    <cellStyle name="Обычный 4 8 3 2 2" xfId="4690"/>
    <cellStyle name="Обычный 4 8 3 3" xfId="4691"/>
    <cellStyle name="Обычный 4 8 3 4" xfId="4692"/>
    <cellStyle name="Обычный 4 8 4" xfId="4693"/>
    <cellStyle name="Обычный 4 8 4 2" xfId="4694"/>
    <cellStyle name="Обычный 4 8 4 2 2" xfId="4695"/>
    <cellStyle name="Обычный 4 8 4 3" xfId="4696"/>
    <cellStyle name="Обычный 4 8 4 4" xfId="4697"/>
    <cellStyle name="Обычный 4 8 5" xfId="4698"/>
    <cellStyle name="Обычный 4 8 5 2" xfId="4699"/>
    <cellStyle name="Обычный 4 8 5 2 2" xfId="4700"/>
    <cellStyle name="Обычный 4 8 5 3" xfId="4701"/>
    <cellStyle name="Обычный 4 8 5 4" xfId="4702"/>
    <cellStyle name="Обычный 4 8 6" xfId="4703"/>
    <cellStyle name="Обычный 4 8 6 2" xfId="4704"/>
    <cellStyle name="Обычный 4 8 6 2 2" xfId="4705"/>
    <cellStyle name="Обычный 4 8 6 3" xfId="4706"/>
    <cellStyle name="Обычный 4 8 6 4" xfId="4707"/>
    <cellStyle name="Обычный 4 8 7" xfId="4708"/>
    <cellStyle name="Обычный 4 8 7 2" xfId="4709"/>
    <cellStyle name="Обычный 4 8 7 2 2" xfId="4710"/>
    <cellStyle name="Обычный 4 8 7 3" xfId="4711"/>
    <cellStyle name="Обычный 4 8 7 4" xfId="4712"/>
    <cellStyle name="Обычный 4 8 8" xfId="4713"/>
    <cellStyle name="Обычный 4 8 8 2" xfId="4714"/>
    <cellStyle name="Обычный 4 8 8 2 2" xfId="4715"/>
    <cellStyle name="Обычный 4 8 8 3" xfId="4716"/>
    <cellStyle name="Обычный 4 8 8 4" xfId="4717"/>
    <cellStyle name="Обычный 4 8 9" xfId="4718"/>
    <cellStyle name="Обычный 4 8 9 2" xfId="4719"/>
    <cellStyle name="Обычный 4 8 9 2 2" xfId="4720"/>
    <cellStyle name="Обычный 4 8 9 3" xfId="4721"/>
    <cellStyle name="Обычный 4 8 9 4" xfId="4722"/>
    <cellStyle name="Обычный 4 9" xfId="4723"/>
    <cellStyle name="Обычный 4 9 10" xfId="4724"/>
    <cellStyle name="Обычный 4 9 10 2" xfId="4725"/>
    <cellStyle name="Обычный 4 9 11" xfId="4726"/>
    <cellStyle name="Обычный 4 9 11 2" xfId="4727"/>
    <cellStyle name="Обычный 4 9 12" xfId="4728"/>
    <cellStyle name="Обычный 4 9 13" xfId="4729"/>
    <cellStyle name="Обычный 4 9 2" xfId="4730"/>
    <cellStyle name="Обычный 4 9 2 2" xfId="4731"/>
    <cellStyle name="Обычный 4 9 2 2 2" xfId="4732"/>
    <cellStyle name="Обычный 4 9 2 3" xfId="4733"/>
    <cellStyle name="Обычный 4 9 2 4" xfId="4734"/>
    <cellStyle name="Обычный 4 9 3" xfId="4735"/>
    <cellStyle name="Обычный 4 9 3 2" xfId="4736"/>
    <cellStyle name="Обычный 4 9 3 2 2" xfId="4737"/>
    <cellStyle name="Обычный 4 9 3 3" xfId="4738"/>
    <cellStyle name="Обычный 4 9 3 4" xfId="4739"/>
    <cellStyle name="Обычный 4 9 4" xfId="4740"/>
    <cellStyle name="Обычный 4 9 4 2" xfId="4741"/>
    <cellStyle name="Обычный 4 9 4 2 2" xfId="4742"/>
    <cellStyle name="Обычный 4 9 4 3" xfId="4743"/>
    <cellStyle name="Обычный 4 9 4 4" xfId="4744"/>
    <cellStyle name="Обычный 4 9 5" xfId="4745"/>
    <cellStyle name="Обычный 4 9 5 2" xfId="4746"/>
    <cellStyle name="Обычный 4 9 5 2 2" xfId="4747"/>
    <cellStyle name="Обычный 4 9 5 3" xfId="4748"/>
    <cellStyle name="Обычный 4 9 5 4" xfId="4749"/>
    <cellStyle name="Обычный 4 9 6" xfId="4750"/>
    <cellStyle name="Обычный 4 9 6 2" xfId="4751"/>
    <cellStyle name="Обычный 4 9 6 2 2" xfId="4752"/>
    <cellStyle name="Обычный 4 9 6 3" xfId="4753"/>
    <cellStyle name="Обычный 4 9 6 4" xfId="4754"/>
    <cellStyle name="Обычный 4 9 7" xfId="4755"/>
    <cellStyle name="Обычный 4 9 7 2" xfId="4756"/>
    <cellStyle name="Обычный 4 9 7 2 2" xfId="4757"/>
    <cellStyle name="Обычный 4 9 7 3" xfId="4758"/>
    <cellStyle name="Обычный 4 9 7 4" xfId="4759"/>
    <cellStyle name="Обычный 4 9 8" xfId="4760"/>
    <cellStyle name="Обычный 4 9 8 2" xfId="4761"/>
    <cellStyle name="Обычный 4 9 8 2 2" xfId="4762"/>
    <cellStyle name="Обычный 4 9 8 3" xfId="4763"/>
    <cellStyle name="Обычный 4 9 8 4" xfId="4764"/>
    <cellStyle name="Обычный 4 9 9" xfId="4765"/>
    <cellStyle name="Обычный 4 9 9 2" xfId="4766"/>
    <cellStyle name="Обычный 4 9 9 2 2" xfId="4767"/>
    <cellStyle name="Обычный 4 9 9 3" xfId="4768"/>
    <cellStyle name="Обычный 4 9 9 4" xfId="4769"/>
    <cellStyle name="Обычный 4_2014 АрхТепло Производственная" xfId="4770"/>
    <cellStyle name="Обычный 5" xfId="4771"/>
    <cellStyle name="Обычный 5 2" xfId="4772"/>
    <cellStyle name="Обычный 5 2 2" xfId="4773"/>
    <cellStyle name="Обычный 5 2 3" xfId="4774"/>
    <cellStyle name="Обычный 5 2 4" xfId="4775"/>
    <cellStyle name="Обычный 5 3" xfId="4776"/>
    <cellStyle name="Обычный 5 3 2" xfId="4777"/>
    <cellStyle name="Обычный 5 4" xfId="4778"/>
    <cellStyle name="Обычный 5 4 2" xfId="4779"/>
    <cellStyle name="Обычный 5 5" xfId="4780"/>
    <cellStyle name="Обычный 5 5 2" xfId="4781"/>
    <cellStyle name="Обычный 5 6" xfId="4782"/>
    <cellStyle name="Обычный 5 6 2" xfId="4783"/>
    <cellStyle name="Обычный 5 7" xfId="4784"/>
    <cellStyle name="Обычный 5 8" xfId="4785"/>
    <cellStyle name="Обычный 5 8 2" xfId="4786"/>
    <cellStyle name="Обычный 5 9" xfId="4787"/>
    <cellStyle name="Обычный 5_Мероприятия для тарифной каипании" xfId="4788"/>
    <cellStyle name="Обычный 6" xfId="4789"/>
    <cellStyle name="Обычный 6 2" xfId="4790"/>
    <cellStyle name="Обычный 6 2 2" xfId="4791"/>
    <cellStyle name="Обычный 6 2 3" xfId="4792"/>
    <cellStyle name="Обычный 6 3" xfId="4793"/>
    <cellStyle name="Обычный 6 3 2" xfId="4794"/>
    <cellStyle name="Обычный 6 4" xfId="4795"/>
    <cellStyle name="Обычный 6 4 2" xfId="4796"/>
    <cellStyle name="Обычный 6 5" xfId="4797"/>
    <cellStyle name="Обычный 6 5 2" xfId="4798"/>
    <cellStyle name="Обычный 6 6" xfId="4799"/>
    <cellStyle name="Обычный 6 6 2" xfId="4800"/>
    <cellStyle name="Обычный 6 7" xfId="4801"/>
    <cellStyle name="Обычный 6 8" xfId="4802"/>
    <cellStyle name="Обычный 6_Перерасчет тепловой энергии ООО Березниковское ТСП  на 2013" xfId="4803"/>
    <cellStyle name="Обычный 7" xfId="4804"/>
    <cellStyle name="Обычный 7 10" xfId="4805"/>
    <cellStyle name="Обычный 7 10 2" xfId="4806"/>
    <cellStyle name="Обычный 7 10 3" xfId="4807"/>
    <cellStyle name="Обычный 7 11" xfId="4808"/>
    <cellStyle name="Обычный 7 11 2" xfId="4809"/>
    <cellStyle name="Обычный 7 12" xfId="4810"/>
    <cellStyle name="Обычный 7 13" xfId="4811"/>
    <cellStyle name="Обычный 7 2" xfId="4812"/>
    <cellStyle name="Обычный 7 2 2" xfId="4813"/>
    <cellStyle name="Обычный 7 2 2 2" xfId="4814"/>
    <cellStyle name="Обычный 7 2 2 3" xfId="4815"/>
    <cellStyle name="Обычный 7 2 3" xfId="4816"/>
    <cellStyle name="Обычный 7 2 3 2" xfId="4817"/>
    <cellStyle name="Обычный 7 2 4" xfId="4818"/>
    <cellStyle name="Обычный 7 2 5" xfId="4819"/>
    <cellStyle name="Обычный 7 3" xfId="4820"/>
    <cellStyle name="Обычный 7 3 2" xfId="4821"/>
    <cellStyle name="Обычный 7 3 2 2" xfId="4822"/>
    <cellStyle name="Обычный 7 3 3" xfId="4823"/>
    <cellStyle name="Обычный 7 3 3 2" xfId="4824"/>
    <cellStyle name="Обычный 7 3 4" xfId="4825"/>
    <cellStyle name="Обычный 7 3 4 2" xfId="4826"/>
    <cellStyle name="Обычный 7 3 5" xfId="4827"/>
    <cellStyle name="Обычный 7 3 6" xfId="4828"/>
    <cellStyle name="Обычный 7 4" xfId="4829"/>
    <cellStyle name="Обычный 7 4 2" xfId="4830"/>
    <cellStyle name="Обычный 7 4 2 2" xfId="4831"/>
    <cellStyle name="Обычный 7 4 3" xfId="4832"/>
    <cellStyle name="Обычный 7 4 4" xfId="4833"/>
    <cellStyle name="Обычный 7 5" xfId="4834"/>
    <cellStyle name="Обычный 7 5 2" xfId="4835"/>
    <cellStyle name="Обычный 7 5 2 2" xfId="4836"/>
    <cellStyle name="Обычный 7 5 3" xfId="4837"/>
    <cellStyle name="Обычный 7 5 4" xfId="4838"/>
    <cellStyle name="Обычный 7 6" xfId="4839"/>
    <cellStyle name="Обычный 7 6 2" xfId="4840"/>
    <cellStyle name="Обычный 7 6 2 2" xfId="4841"/>
    <cellStyle name="Обычный 7 6 3" xfId="4842"/>
    <cellStyle name="Обычный 7 6 4" xfId="4843"/>
    <cellStyle name="Обычный 7 7" xfId="4844"/>
    <cellStyle name="Обычный 7 7 2" xfId="4845"/>
    <cellStyle name="Обычный 7 7 2 2" xfId="4846"/>
    <cellStyle name="Обычный 7 7 3" xfId="4847"/>
    <cellStyle name="Обычный 7 7 4" xfId="4848"/>
    <cellStyle name="Обычный 7 8" xfId="4849"/>
    <cellStyle name="Обычный 7 8 2" xfId="4850"/>
    <cellStyle name="Обычный 7 8 2 2" xfId="4851"/>
    <cellStyle name="Обычный 7 8 3" xfId="4852"/>
    <cellStyle name="Обычный 7 8 4" xfId="4853"/>
    <cellStyle name="Обычный 7 9" xfId="4854"/>
    <cellStyle name="Обычный 7 9 2" xfId="4855"/>
    <cellStyle name="Обычный 7 9 2 2" xfId="4856"/>
    <cellStyle name="Обычный 7 9 3" xfId="4857"/>
    <cellStyle name="Обычный 7 9 4" xfId="4858"/>
    <cellStyle name="Обычный 8" xfId="4859"/>
    <cellStyle name="Обычный 8 10" xfId="4860"/>
    <cellStyle name="Обычный 8 11" xfId="4861"/>
    <cellStyle name="Обычный 8 2" xfId="4862"/>
    <cellStyle name="Обычный 8 2 2" xfId="4863"/>
    <cellStyle name="Обычный 8 2 2 2" xfId="4864"/>
    <cellStyle name="Обычный 8 2 3" xfId="4865"/>
    <cellStyle name="Обычный 8 2 3 2" xfId="4866"/>
    <cellStyle name="Обычный 8 2 4" xfId="4867"/>
    <cellStyle name="Обычный 8 2 5" xfId="4868"/>
    <cellStyle name="Обычный 8 3" xfId="4869"/>
    <cellStyle name="Обычный 8 3 2" xfId="4870"/>
    <cellStyle name="Обычный 8 3 2 2" xfId="4871"/>
    <cellStyle name="Обычный 8 3 3" xfId="4872"/>
    <cellStyle name="Обычный 8 3 3 2" xfId="4873"/>
    <cellStyle name="Обычный 8 3 4" xfId="4874"/>
    <cellStyle name="Обычный 8 3 5" xfId="4875"/>
    <cellStyle name="Обычный 8 4" xfId="4876"/>
    <cellStyle name="Обычный 8 4 2" xfId="4877"/>
    <cellStyle name="Обычный 8 4 2 2" xfId="4878"/>
    <cellStyle name="Обычный 8 4 3" xfId="4879"/>
    <cellStyle name="Обычный 8 4 4" xfId="4880"/>
    <cellStyle name="Обычный 8 5" xfId="4881"/>
    <cellStyle name="Обычный 8 5 2" xfId="4882"/>
    <cellStyle name="Обычный 8 5 2 2" xfId="4883"/>
    <cellStyle name="Обычный 8 5 3" xfId="4884"/>
    <cellStyle name="Обычный 8 5 4" xfId="4885"/>
    <cellStyle name="Обычный 8 6" xfId="4886"/>
    <cellStyle name="Обычный 8 6 2" xfId="4887"/>
    <cellStyle name="Обычный 8 6 2 2" xfId="4888"/>
    <cellStyle name="Обычный 8 6 3" xfId="4889"/>
    <cellStyle name="Обычный 8 6 4" xfId="4890"/>
    <cellStyle name="Обычный 8 7" xfId="4891"/>
    <cellStyle name="Обычный 8 7 2" xfId="4892"/>
    <cellStyle name="Обычный 8 8" xfId="4893"/>
    <cellStyle name="Обычный 8 8 2" xfId="4894"/>
    <cellStyle name="Обычный 8 9" xfId="4895"/>
    <cellStyle name="Обычный 8 9 2" xfId="4896"/>
    <cellStyle name="Обычный 9" xfId="4897"/>
    <cellStyle name="Обычный 9 2" xfId="4898"/>
    <cellStyle name="Обычный 9 2 2" xfId="4899"/>
    <cellStyle name="Обычный 9 2 3" xfId="4900"/>
    <cellStyle name="Обычный 9 3" xfId="4901"/>
    <cellStyle name="Обычный 9 3 2" xfId="4902"/>
    <cellStyle name="Обычный 9 4" xfId="4903"/>
    <cellStyle name="Обычный 9 4 2" xfId="4904"/>
    <cellStyle name="Обычный 9 5" xfId="4905"/>
    <cellStyle name="Обычный 9 5 2" xfId="4906"/>
    <cellStyle name="Обычный 9 6" xfId="4907"/>
    <cellStyle name="Обычный 9 7" xfId="4908"/>
    <cellStyle name="Обычный 9 7 2" xfId="4909"/>
    <cellStyle name="Обычный 9 8" xfId="4910"/>
    <cellStyle name="Обычный 9 9" xfId="4911"/>
    <cellStyle name="Ошибка" xfId="4912"/>
    <cellStyle name="Плохой" xfId="4913" builtinId="27" customBuiltin="1"/>
    <cellStyle name="Плохой 10" xfId="4914"/>
    <cellStyle name="Плохой 2" xfId="4915"/>
    <cellStyle name="Плохой 2 10" xfId="4916"/>
    <cellStyle name="Плохой 2 10 2" xfId="4917"/>
    <cellStyle name="Плохой 2 11" xfId="4918"/>
    <cellStyle name="Плохой 2 2" xfId="4919"/>
    <cellStyle name="Плохой 2 2 2" xfId="4920"/>
    <cellStyle name="Плохой 2 2 3" xfId="4921"/>
    <cellStyle name="Плохой 2 3" xfId="4922"/>
    <cellStyle name="Плохой 2 3 2" xfId="4923"/>
    <cellStyle name="Плохой 2 4" xfId="4924"/>
    <cellStyle name="Плохой 2 4 2" xfId="4925"/>
    <cellStyle name="Плохой 2 5" xfId="4926"/>
    <cellStyle name="Плохой 2 5 2" xfId="4927"/>
    <cellStyle name="Плохой 2 6" xfId="4928"/>
    <cellStyle name="Плохой 2 6 2" xfId="4929"/>
    <cellStyle name="Плохой 2 7" xfId="4930"/>
    <cellStyle name="Плохой 2 7 2" xfId="4931"/>
    <cellStyle name="Плохой 2 8" xfId="4932"/>
    <cellStyle name="Плохой 2 8 2" xfId="4933"/>
    <cellStyle name="Плохой 2 9" xfId="4934"/>
    <cellStyle name="Плохой 2 9 2" xfId="4935"/>
    <cellStyle name="Плохой 2_МФ тепловой баланс 2015 дубль 3" xfId="4936"/>
    <cellStyle name="Плохой 3" xfId="4937"/>
    <cellStyle name="Плохой 3 10" xfId="4938"/>
    <cellStyle name="Плохой 3 10 2" xfId="4939"/>
    <cellStyle name="Плохой 3 11" xfId="4940"/>
    <cellStyle name="Плохой 3 12" xfId="4941"/>
    <cellStyle name="Плохой 3 2" xfId="4942"/>
    <cellStyle name="Плохой 3 2 2" xfId="4943"/>
    <cellStyle name="Плохой 3 3" xfId="4944"/>
    <cellStyle name="Плохой 3 3 2" xfId="4945"/>
    <cellStyle name="Плохой 3 4" xfId="4946"/>
    <cellStyle name="Плохой 3 4 2" xfId="4947"/>
    <cellStyle name="Плохой 3 5" xfId="4948"/>
    <cellStyle name="Плохой 3 5 2" xfId="4949"/>
    <cellStyle name="Плохой 3 6" xfId="4950"/>
    <cellStyle name="Плохой 3 6 2" xfId="4951"/>
    <cellStyle name="Плохой 3 7" xfId="4952"/>
    <cellStyle name="Плохой 3 7 2" xfId="4953"/>
    <cellStyle name="Плохой 3 8" xfId="4954"/>
    <cellStyle name="Плохой 3 8 2" xfId="4955"/>
    <cellStyle name="Плохой 3 9" xfId="4956"/>
    <cellStyle name="Плохой 3 9 2" xfId="4957"/>
    <cellStyle name="Плохой 3_МФ тепловой баланс 2015 дубль 3" xfId="4958"/>
    <cellStyle name="Плохой 4" xfId="4959"/>
    <cellStyle name="Плохой 4 2" xfId="4960"/>
    <cellStyle name="Плохой 4_МФ тепловой баланс 2015 дубль 3" xfId="4961"/>
    <cellStyle name="Плохой 5" xfId="4962"/>
    <cellStyle name="Плохой 5 2" xfId="4963"/>
    <cellStyle name="Плохой 5_МФ тепловой баланс 2015 дубль 3" xfId="4964"/>
    <cellStyle name="Плохой 6" xfId="4965"/>
    <cellStyle name="Плохой 6 2" xfId="4966"/>
    <cellStyle name="Плохой 6_МФ тепловой баланс 2015 дубль 3" xfId="4967"/>
    <cellStyle name="Плохой 7" xfId="4968"/>
    <cellStyle name="Плохой 7 2" xfId="4969"/>
    <cellStyle name="Плохой 7_МФ тепловой баланс 2015 дубль 3" xfId="4970"/>
    <cellStyle name="Плохой 8" xfId="4971"/>
    <cellStyle name="Плохой 8 2" xfId="4972"/>
    <cellStyle name="Плохой 9" xfId="4973"/>
    <cellStyle name="Плохой 9 2" xfId="4974"/>
    <cellStyle name="По центру с переносом" xfId="4975"/>
    <cellStyle name="По ширине с переносом" xfId="4976"/>
    <cellStyle name="Подгруппа" xfId="4977"/>
    <cellStyle name="Поле ввода" xfId="4978"/>
    <cellStyle name="Пояснение" xfId="4979" builtinId="53" customBuiltin="1"/>
    <cellStyle name="Пояснение 10" xfId="4980"/>
    <cellStyle name="Пояснение 2" xfId="4981"/>
    <cellStyle name="Пояснение 2 10" xfId="4982"/>
    <cellStyle name="Пояснение 2 10 2" xfId="4983"/>
    <cellStyle name="Пояснение 2 11" xfId="4984"/>
    <cellStyle name="Пояснение 2 2" xfId="4985"/>
    <cellStyle name="Пояснение 2 2 2" xfId="4986"/>
    <cellStyle name="Пояснение 2 2 3" xfId="4987"/>
    <cellStyle name="Пояснение 2 3" xfId="4988"/>
    <cellStyle name="Пояснение 2 3 2" xfId="4989"/>
    <cellStyle name="Пояснение 2 4" xfId="4990"/>
    <cellStyle name="Пояснение 2 4 2" xfId="4991"/>
    <cellStyle name="Пояснение 2 5" xfId="4992"/>
    <cellStyle name="Пояснение 2 5 2" xfId="4993"/>
    <cellStyle name="Пояснение 2 6" xfId="4994"/>
    <cellStyle name="Пояснение 2 6 2" xfId="4995"/>
    <cellStyle name="Пояснение 2 7" xfId="4996"/>
    <cellStyle name="Пояснение 2 7 2" xfId="4997"/>
    <cellStyle name="Пояснение 2 8" xfId="4998"/>
    <cellStyle name="Пояснение 2 8 2" xfId="4999"/>
    <cellStyle name="Пояснение 2 9" xfId="5000"/>
    <cellStyle name="Пояснение 2 9 2" xfId="5001"/>
    <cellStyle name="Пояснение 2_МФ тепловой баланс 2015 дубль 3" xfId="5002"/>
    <cellStyle name="Пояснение 3" xfId="5003"/>
    <cellStyle name="Пояснение 3 10" xfId="5004"/>
    <cellStyle name="Пояснение 3 10 2" xfId="5005"/>
    <cellStyle name="Пояснение 3 11" xfId="5006"/>
    <cellStyle name="Пояснение 3 12" xfId="5007"/>
    <cellStyle name="Пояснение 3 2" xfId="5008"/>
    <cellStyle name="Пояснение 3 2 2" xfId="5009"/>
    <cellStyle name="Пояснение 3 3" xfId="5010"/>
    <cellStyle name="Пояснение 3 3 2" xfId="5011"/>
    <cellStyle name="Пояснение 3 4" xfId="5012"/>
    <cellStyle name="Пояснение 3 4 2" xfId="5013"/>
    <cellStyle name="Пояснение 3 5" xfId="5014"/>
    <cellStyle name="Пояснение 3 5 2" xfId="5015"/>
    <cellStyle name="Пояснение 3 6" xfId="5016"/>
    <cellStyle name="Пояснение 3 6 2" xfId="5017"/>
    <cellStyle name="Пояснение 3 7" xfId="5018"/>
    <cellStyle name="Пояснение 3 7 2" xfId="5019"/>
    <cellStyle name="Пояснение 3 8" xfId="5020"/>
    <cellStyle name="Пояснение 3 8 2" xfId="5021"/>
    <cellStyle name="Пояснение 3 9" xfId="5022"/>
    <cellStyle name="Пояснение 3 9 2" xfId="5023"/>
    <cellStyle name="Пояснение 3_МФ тепловой баланс 2015 дубль 3" xfId="5024"/>
    <cellStyle name="Пояснение 4" xfId="5025"/>
    <cellStyle name="Пояснение 4 2" xfId="5026"/>
    <cellStyle name="Пояснение 4_МФ тепловой баланс 2015 дубль 3" xfId="5027"/>
    <cellStyle name="Пояснение 5" xfId="5028"/>
    <cellStyle name="Пояснение 5 2" xfId="5029"/>
    <cellStyle name="Пояснение 5_МФ тепловой баланс 2015 дубль 3" xfId="5030"/>
    <cellStyle name="Пояснение 6" xfId="5031"/>
    <cellStyle name="Пояснение 6 2" xfId="5032"/>
    <cellStyle name="Пояснение 6_МФ тепловой баланс 2015 дубль 3" xfId="5033"/>
    <cellStyle name="Пояснение 7" xfId="5034"/>
    <cellStyle name="Пояснение 7 2" xfId="5035"/>
    <cellStyle name="Пояснение 7_МФ тепловой баланс 2015 дубль 3" xfId="5036"/>
    <cellStyle name="Пояснение 8" xfId="5037"/>
    <cellStyle name="Пояснение 8 2" xfId="5038"/>
    <cellStyle name="Пояснение 9" xfId="5039"/>
    <cellStyle name="Пояснение 9 2" xfId="5040"/>
    <cellStyle name="Примечание" xfId="5041" builtinId="10" customBuiltin="1"/>
    <cellStyle name="Примечание 10" xfId="5042"/>
    <cellStyle name="Примечание 10 2" xfId="5043"/>
    <cellStyle name="Примечание 10 3" xfId="5044"/>
    <cellStyle name="Примечание 10_46EE.2011(v1.0)" xfId="5045"/>
    <cellStyle name="Примечание 11" xfId="5046"/>
    <cellStyle name="Примечание 11 2" xfId="5047"/>
    <cellStyle name="Примечание 11 3" xfId="5048"/>
    <cellStyle name="Примечание 11_46EE.2011(v1.0)" xfId="5049"/>
    <cellStyle name="Примечание 12" xfId="5050"/>
    <cellStyle name="Примечание 12 2" xfId="5051"/>
    <cellStyle name="Примечание 12 3" xfId="5052"/>
    <cellStyle name="Примечание 12_46EE.2011(v1.0)" xfId="5053"/>
    <cellStyle name="Примечание 13" xfId="5054"/>
    <cellStyle name="Примечание 14" xfId="5055"/>
    <cellStyle name="Примечание 14 2" xfId="5056"/>
    <cellStyle name="Примечание 15" xfId="5057"/>
    <cellStyle name="Примечание 15 2" xfId="5058"/>
    <cellStyle name="Примечание 16" xfId="5059"/>
    <cellStyle name="Примечание 17" xfId="5060"/>
    <cellStyle name="Примечание 18" xfId="5061"/>
    <cellStyle name="Примечание 19" xfId="5062"/>
    <cellStyle name="Примечание 2" xfId="5063"/>
    <cellStyle name="Примечание 2 10" xfId="5064"/>
    <cellStyle name="Примечание 2 10 2" xfId="5065"/>
    <cellStyle name="Примечание 2 10 2 2" xfId="5066"/>
    <cellStyle name="Примечание 2 10 3" xfId="5067"/>
    <cellStyle name="Примечание 2 10 4" xfId="5068"/>
    <cellStyle name="Примечание 2 11" xfId="5069"/>
    <cellStyle name="Примечание 2 11 2" xfId="5070"/>
    <cellStyle name="Примечание 2 12" xfId="5071"/>
    <cellStyle name="Примечание 2 12 2" xfId="5072"/>
    <cellStyle name="Примечание 2 13" xfId="5073"/>
    <cellStyle name="Примечание 2 14" xfId="5074"/>
    <cellStyle name="Примечание 2 2" xfId="5075"/>
    <cellStyle name="Примечание 2 2 2" xfId="5076"/>
    <cellStyle name="Примечание 2 2 2 2" xfId="5077"/>
    <cellStyle name="Примечание 2 2 3" xfId="5078"/>
    <cellStyle name="Примечание 2 2 3 2" xfId="5079"/>
    <cellStyle name="Примечание 2 2 4" xfId="5080"/>
    <cellStyle name="Примечание 2 2 4 2" xfId="5081"/>
    <cellStyle name="Примечание 2 2 5" xfId="5082"/>
    <cellStyle name="Примечание 2 2 6" xfId="5083"/>
    <cellStyle name="Примечание 2 3" xfId="5084"/>
    <cellStyle name="Примечание 2 3 2" xfId="5085"/>
    <cellStyle name="Примечание 2 3 2 2" xfId="5086"/>
    <cellStyle name="Примечание 2 3 3" xfId="5087"/>
    <cellStyle name="Примечание 2 3 3 2" xfId="5088"/>
    <cellStyle name="Примечание 2 3 4" xfId="5089"/>
    <cellStyle name="Примечание 2 3 5" xfId="5090"/>
    <cellStyle name="Примечание 2 4" xfId="5091"/>
    <cellStyle name="Примечание 2 4 2" xfId="5092"/>
    <cellStyle name="Примечание 2 4 2 2" xfId="5093"/>
    <cellStyle name="Примечание 2 4 3" xfId="5094"/>
    <cellStyle name="Примечание 2 4 3 2" xfId="5095"/>
    <cellStyle name="Примечание 2 4 4" xfId="5096"/>
    <cellStyle name="Примечание 2 4 5" xfId="5097"/>
    <cellStyle name="Примечание 2 5" xfId="5098"/>
    <cellStyle name="Примечание 2 5 2" xfId="5099"/>
    <cellStyle name="Примечание 2 5 2 2" xfId="5100"/>
    <cellStyle name="Примечание 2 5 3" xfId="5101"/>
    <cellStyle name="Примечание 2 5 3 2" xfId="5102"/>
    <cellStyle name="Примечание 2 5 4" xfId="5103"/>
    <cellStyle name="Примечание 2 5 5" xfId="5104"/>
    <cellStyle name="Примечание 2 6" xfId="5105"/>
    <cellStyle name="Примечание 2 6 2" xfId="5106"/>
    <cellStyle name="Примечание 2 6 2 2" xfId="5107"/>
    <cellStyle name="Примечание 2 6 3" xfId="5108"/>
    <cellStyle name="Примечание 2 6 3 2" xfId="5109"/>
    <cellStyle name="Примечание 2 6 4" xfId="5110"/>
    <cellStyle name="Примечание 2 6 5" xfId="5111"/>
    <cellStyle name="Примечание 2 7" xfId="5112"/>
    <cellStyle name="Примечание 2 7 2" xfId="5113"/>
    <cellStyle name="Примечание 2 7 2 2" xfId="5114"/>
    <cellStyle name="Примечание 2 7 3" xfId="5115"/>
    <cellStyle name="Примечание 2 7 3 2" xfId="5116"/>
    <cellStyle name="Примечание 2 7 4" xfId="5117"/>
    <cellStyle name="Примечание 2 7 5" xfId="5118"/>
    <cellStyle name="Примечание 2 8" xfId="5119"/>
    <cellStyle name="Примечание 2 8 2" xfId="5120"/>
    <cellStyle name="Примечание 2 8 2 2" xfId="5121"/>
    <cellStyle name="Примечание 2 8 3" xfId="5122"/>
    <cellStyle name="Примечание 2 8 3 2" xfId="5123"/>
    <cellStyle name="Примечание 2 8 4" xfId="5124"/>
    <cellStyle name="Примечание 2 8 5" xfId="5125"/>
    <cellStyle name="Примечание 2 9" xfId="5126"/>
    <cellStyle name="Примечание 2 9 2" xfId="5127"/>
    <cellStyle name="Примечание 2 9 2 2" xfId="5128"/>
    <cellStyle name="Примечание 2 9 3" xfId="5129"/>
    <cellStyle name="Примечание 2 9 3 2" xfId="5130"/>
    <cellStyle name="Примечание 2 9 4" xfId="5131"/>
    <cellStyle name="Примечание 2 9 5" xfId="5132"/>
    <cellStyle name="Примечание 2_46EE.2011(v1.0)" xfId="5133"/>
    <cellStyle name="Примечание 20" xfId="5134"/>
    <cellStyle name="Примечание 21" xfId="5135"/>
    <cellStyle name="Примечание 22" xfId="5136"/>
    <cellStyle name="Примечание 23" xfId="5137"/>
    <cellStyle name="Примечание 24" xfId="5138"/>
    <cellStyle name="Примечание 25" xfId="5139"/>
    <cellStyle name="Примечание 26" xfId="5140"/>
    <cellStyle name="Примечание 27" xfId="5141"/>
    <cellStyle name="Примечание 28" xfId="5142"/>
    <cellStyle name="Примечание 29" xfId="5143"/>
    <cellStyle name="Примечание 3" xfId="5144"/>
    <cellStyle name="Примечание 3 10" xfId="5145"/>
    <cellStyle name="Примечание 3 10 2" xfId="5146"/>
    <cellStyle name="Примечание 3 10 2 2" xfId="5147"/>
    <cellStyle name="Примечание 3 10 3" xfId="5148"/>
    <cellStyle name="Примечание 3 10 4" xfId="5149"/>
    <cellStyle name="Примечание 3 11" xfId="5150"/>
    <cellStyle name="Примечание 3 11 2" xfId="5151"/>
    <cellStyle name="Примечание 3 12" xfId="5152"/>
    <cellStyle name="Примечание 3 12 2" xfId="5153"/>
    <cellStyle name="Примечание 3 13" xfId="5154"/>
    <cellStyle name="Примечание 3 14" xfId="5155"/>
    <cellStyle name="Примечание 3 2" xfId="5156"/>
    <cellStyle name="Примечание 3 2 2" xfId="5157"/>
    <cellStyle name="Примечание 3 2 2 2" xfId="5158"/>
    <cellStyle name="Примечание 3 2 3" xfId="5159"/>
    <cellStyle name="Примечание 3 2 3 2" xfId="5160"/>
    <cellStyle name="Примечание 3 2 4" xfId="5161"/>
    <cellStyle name="Примечание 3 2 5" xfId="5162"/>
    <cellStyle name="Примечание 3 3" xfId="5163"/>
    <cellStyle name="Примечание 3 3 2" xfId="5164"/>
    <cellStyle name="Примечание 3 3 2 2" xfId="5165"/>
    <cellStyle name="Примечание 3 3 3" xfId="5166"/>
    <cellStyle name="Примечание 3 3 3 2" xfId="5167"/>
    <cellStyle name="Примечание 3 3 4" xfId="5168"/>
    <cellStyle name="Примечание 3 3 5" xfId="5169"/>
    <cellStyle name="Примечание 3 4" xfId="5170"/>
    <cellStyle name="Примечание 3 4 2" xfId="5171"/>
    <cellStyle name="Примечание 3 4 2 2" xfId="5172"/>
    <cellStyle name="Примечание 3 4 3" xfId="5173"/>
    <cellStyle name="Примечание 3 4 3 2" xfId="5174"/>
    <cellStyle name="Примечание 3 4 4" xfId="5175"/>
    <cellStyle name="Примечание 3 4 5" xfId="5176"/>
    <cellStyle name="Примечание 3 5" xfId="5177"/>
    <cellStyle name="Примечание 3 5 2" xfId="5178"/>
    <cellStyle name="Примечание 3 5 2 2" xfId="5179"/>
    <cellStyle name="Примечание 3 5 3" xfId="5180"/>
    <cellStyle name="Примечание 3 5 3 2" xfId="5181"/>
    <cellStyle name="Примечание 3 5 4" xfId="5182"/>
    <cellStyle name="Примечание 3 5 5" xfId="5183"/>
    <cellStyle name="Примечание 3 6" xfId="5184"/>
    <cellStyle name="Примечание 3 6 2" xfId="5185"/>
    <cellStyle name="Примечание 3 6 2 2" xfId="5186"/>
    <cellStyle name="Примечание 3 6 3" xfId="5187"/>
    <cellStyle name="Примечание 3 6 3 2" xfId="5188"/>
    <cellStyle name="Примечание 3 6 4" xfId="5189"/>
    <cellStyle name="Примечание 3 6 5" xfId="5190"/>
    <cellStyle name="Примечание 3 7" xfId="5191"/>
    <cellStyle name="Примечание 3 7 2" xfId="5192"/>
    <cellStyle name="Примечание 3 7 2 2" xfId="5193"/>
    <cellStyle name="Примечание 3 7 3" xfId="5194"/>
    <cellStyle name="Примечание 3 7 3 2" xfId="5195"/>
    <cellStyle name="Примечание 3 7 4" xfId="5196"/>
    <cellStyle name="Примечание 3 7 5" xfId="5197"/>
    <cellStyle name="Примечание 3 8" xfId="5198"/>
    <cellStyle name="Примечание 3 8 2" xfId="5199"/>
    <cellStyle name="Примечание 3 8 2 2" xfId="5200"/>
    <cellStyle name="Примечание 3 8 3" xfId="5201"/>
    <cellStyle name="Примечание 3 8 3 2" xfId="5202"/>
    <cellStyle name="Примечание 3 8 4" xfId="5203"/>
    <cellStyle name="Примечание 3 8 5" xfId="5204"/>
    <cellStyle name="Примечание 3 9" xfId="5205"/>
    <cellStyle name="Примечание 3 9 2" xfId="5206"/>
    <cellStyle name="Примечание 3 9 2 2" xfId="5207"/>
    <cellStyle name="Примечание 3 9 3" xfId="5208"/>
    <cellStyle name="Примечание 3 9 3 2" xfId="5209"/>
    <cellStyle name="Примечание 3 9 4" xfId="5210"/>
    <cellStyle name="Примечание 3 9 5" xfId="5211"/>
    <cellStyle name="Примечание 3_46EE.2011(v1.0)" xfId="5212"/>
    <cellStyle name="Примечание 30" xfId="5213"/>
    <cellStyle name="Примечание 31" xfId="5214"/>
    <cellStyle name="Примечание 32" xfId="5215"/>
    <cellStyle name="Примечание 33" xfId="5216"/>
    <cellStyle name="Примечание 34" xfId="5217"/>
    <cellStyle name="Примечание 35" xfId="5218"/>
    <cellStyle name="Примечание 36" xfId="5219"/>
    <cellStyle name="Примечание 37" xfId="5220"/>
    <cellStyle name="Примечание 38" xfId="5221"/>
    <cellStyle name="Примечание 4" xfId="5222"/>
    <cellStyle name="Примечание 4 2" xfId="5223"/>
    <cellStyle name="Примечание 4 3" xfId="5224"/>
    <cellStyle name="Примечание 4 4" xfId="5225"/>
    <cellStyle name="Примечание 4 5" xfId="5226"/>
    <cellStyle name="Примечание 4 6" xfId="5227"/>
    <cellStyle name="Примечание 4 7" xfId="5228"/>
    <cellStyle name="Примечание 4 8" xfId="5229"/>
    <cellStyle name="Примечание 4 9" xfId="5230"/>
    <cellStyle name="Примечание 4_46EE.2011(v1.0)" xfId="5231"/>
    <cellStyle name="Примечание 5" xfId="5232"/>
    <cellStyle name="Примечание 5 2" xfId="5233"/>
    <cellStyle name="Примечание 5 3" xfId="5234"/>
    <cellStyle name="Примечание 5 4" xfId="5235"/>
    <cellStyle name="Примечание 5 5" xfId="5236"/>
    <cellStyle name="Примечание 5 6" xfId="5237"/>
    <cellStyle name="Примечание 5 7" xfId="5238"/>
    <cellStyle name="Примечание 5 8" xfId="5239"/>
    <cellStyle name="Примечание 5 9" xfId="5240"/>
    <cellStyle name="Примечание 5_46EE.2011(v1.0)" xfId="5241"/>
    <cellStyle name="Примечание 6" xfId="5242"/>
    <cellStyle name="Примечание 6 2" xfId="5243"/>
    <cellStyle name="Примечание 6_46EE.2011(v1.0)" xfId="5244"/>
    <cellStyle name="Примечание 7" xfId="5245"/>
    <cellStyle name="Примечание 7 2" xfId="5246"/>
    <cellStyle name="Примечание 7_46EE.2011(v1.0)" xfId="5247"/>
    <cellStyle name="Примечание 8" xfId="5248"/>
    <cellStyle name="Примечание 8 2" xfId="5249"/>
    <cellStyle name="Примечание 8_46EE.2011(v1.0)" xfId="5250"/>
    <cellStyle name="Примечание 9" xfId="5251"/>
    <cellStyle name="Примечание 9 2" xfId="5252"/>
    <cellStyle name="Примечание 9_46EE.2011(v1.0)" xfId="5253"/>
    <cellStyle name="Продукт" xfId="5254"/>
    <cellStyle name="Процентный 10" xfId="5255"/>
    <cellStyle name="Процентный 10 2" xfId="5256"/>
    <cellStyle name="Процентный 11" xfId="5257"/>
    <cellStyle name="Процентный 11 2" xfId="5258"/>
    <cellStyle name="Процентный 12" xfId="5259"/>
    <cellStyle name="Процентный 13" xfId="5260"/>
    <cellStyle name="Процентный 14" xfId="5261"/>
    <cellStyle name="Процентный 15" xfId="5262"/>
    <cellStyle name="Процентный 2" xfId="5263"/>
    <cellStyle name="Процентный 2 2" xfId="5264"/>
    <cellStyle name="Процентный 2 2 2" xfId="5265"/>
    <cellStyle name="Процентный 2 2 2 2" xfId="5266"/>
    <cellStyle name="Процентный 2 2 3" xfId="5267"/>
    <cellStyle name="Процентный 2 2 4" xfId="5268"/>
    <cellStyle name="Процентный 2 2 5" xfId="5269"/>
    <cellStyle name="Процентный 2 3" xfId="5270"/>
    <cellStyle name="Процентный 2 3 2" xfId="5271"/>
    <cellStyle name="Процентный 2 3 3" xfId="5272"/>
    <cellStyle name="Процентный 2 4" xfId="5273"/>
    <cellStyle name="Процентный 2 4 2" xfId="5274"/>
    <cellStyle name="Процентный 2 4 3" xfId="5275"/>
    <cellStyle name="Процентный 2 5" xfId="5276"/>
    <cellStyle name="Процентный 2 6" xfId="5277"/>
    <cellStyle name="Процентный 2 7" xfId="5278"/>
    <cellStyle name="Процентный 2_2014 АрхТепло Производственная" xfId="5279"/>
    <cellStyle name="Процентный 3" xfId="5280"/>
    <cellStyle name="Процентный 3 2" xfId="5281"/>
    <cellStyle name="Процентный 3 2 2" xfId="5282"/>
    <cellStyle name="Процентный 3 2 3" xfId="5283"/>
    <cellStyle name="Процентный 3 3" xfId="5284"/>
    <cellStyle name="Процентный 3 4" xfId="5285"/>
    <cellStyle name="Процентный 3 5" xfId="5286"/>
    <cellStyle name="Процентный 3 6" xfId="5287"/>
    <cellStyle name="Процентный 3_Приложения ЛФ корр" xfId="5288"/>
    <cellStyle name="Процентный 4" xfId="5289"/>
    <cellStyle name="Процентный 4 2" xfId="5290"/>
    <cellStyle name="Процентный 4 2 2" xfId="5291"/>
    <cellStyle name="Процентный 4 2 2 2" xfId="5292"/>
    <cellStyle name="Процентный 4 2 3" xfId="5293"/>
    <cellStyle name="Процентный 4 2 4" xfId="5294"/>
    <cellStyle name="Процентный 4 2_Приложения ЛФ корр" xfId="5295"/>
    <cellStyle name="Процентный 4 3" xfId="5296"/>
    <cellStyle name="Процентный 4 3 2" xfId="5297"/>
    <cellStyle name="Процентный 4 3 3" xfId="5298"/>
    <cellStyle name="Процентный 4 3 4" xfId="5299"/>
    <cellStyle name="Процентный 4 4" xfId="5300"/>
    <cellStyle name="Процентный 4 4 2" xfId="5301"/>
    <cellStyle name="Процентный 4 4 2 2" xfId="5302"/>
    <cellStyle name="Процентный 4 5" xfId="5303"/>
    <cellStyle name="Процентный 4 5 2" xfId="5304"/>
    <cellStyle name="Процентный 4 6" xfId="5305"/>
    <cellStyle name="Процентный 4_Приложения ЛФ корр" xfId="5306"/>
    <cellStyle name="Процентный 5" xfId="5307"/>
    <cellStyle name="Процентный 5 2" xfId="5308"/>
    <cellStyle name="Процентный 5 2 2" xfId="5309"/>
    <cellStyle name="Процентный 5 2 3" xfId="5310"/>
    <cellStyle name="Процентный 5 3" xfId="5311"/>
    <cellStyle name="Процентный 5 4" xfId="5312"/>
    <cellStyle name="Процентный 5 5" xfId="5313"/>
    <cellStyle name="Процентный 5 6" xfId="5314"/>
    <cellStyle name="Процентный 5 7" xfId="5315"/>
    <cellStyle name="Процентный 6" xfId="5316"/>
    <cellStyle name="Процентный 6 2" xfId="5317"/>
    <cellStyle name="Процентный 6 3" xfId="5318"/>
    <cellStyle name="Процентный 6 3 2" xfId="5319"/>
    <cellStyle name="Процентный 6 4" xfId="5320"/>
    <cellStyle name="Процентный 6_Приложения ЛФ корр" xfId="5321"/>
    <cellStyle name="Процентный 7" xfId="5322"/>
    <cellStyle name="Процентный 7 2" xfId="5323"/>
    <cellStyle name="Процентный 7 3" xfId="5324"/>
    <cellStyle name="Процентный 8" xfId="5325"/>
    <cellStyle name="Процентный 8 2" xfId="5326"/>
    <cellStyle name="Процентный 8 2 2" xfId="5327"/>
    <cellStyle name="Процентный 8 3" xfId="5328"/>
    <cellStyle name="Процентный 9" xfId="5329"/>
    <cellStyle name="Процентный 9 2" xfId="5330"/>
    <cellStyle name="Процентный 9 3" xfId="5331"/>
    <cellStyle name="Разница" xfId="5332"/>
    <cellStyle name="Рамки" xfId="5333"/>
    <cellStyle name="Сводная таблица" xfId="5334"/>
    <cellStyle name="Связанная ячейка" xfId="5335" builtinId="24" customBuiltin="1"/>
    <cellStyle name="Связанная ячейка 10" xfId="5336"/>
    <cellStyle name="Связанная ячейка 2" xfId="5337"/>
    <cellStyle name="Связанная ячейка 2 10" xfId="5338"/>
    <cellStyle name="Связанная ячейка 2 10 2" xfId="5339"/>
    <cellStyle name="Связанная ячейка 2 11" xfId="5340"/>
    <cellStyle name="Связанная ячейка 2 2" xfId="5341"/>
    <cellStyle name="Связанная ячейка 2 2 2" xfId="5342"/>
    <cellStyle name="Связанная ячейка 2 2 3" xfId="5343"/>
    <cellStyle name="Связанная ячейка 2 3" xfId="5344"/>
    <cellStyle name="Связанная ячейка 2 3 2" xfId="5345"/>
    <cellStyle name="Связанная ячейка 2 4" xfId="5346"/>
    <cellStyle name="Связанная ячейка 2 4 2" xfId="5347"/>
    <cellStyle name="Связанная ячейка 2 5" xfId="5348"/>
    <cellStyle name="Связанная ячейка 2 5 2" xfId="5349"/>
    <cellStyle name="Связанная ячейка 2 6" xfId="5350"/>
    <cellStyle name="Связанная ячейка 2 6 2" xfId="5351"/>
    <cellStyle name="Связанная ячейка 2 7" xfId="5352"/>
    <cellStyle name="Связанная ячейка 2 7 2" xfId="5353"/>
    <cellStyle name="Связанная ячейка 2 8" xfId="5354"/>
    <cellStyle name="Связанная ячейка 2 8 2" xfId="5355"/>
    <cellStyle name="Связанная ячейка 2 9" xfId="5356"/>
    <cellStyle name="Связанная ячейка 2 9 2" xfId="5357"/>
    <cellStyle name="Связанная ячейка 2_46EE.2011(v1.0)" xfId="5358"/>
    <cellStyle name="Связанная ячейка 3" xfId="5359"/>
    <cellStyle name="Связанная ячейка 3 10" xfId="5360"/>
    <cellStyle name="Связанная ячейка 3 10 2" xfId="5361"/>
    <cellStyle name="Связанная ячейка 3 11" xfId="5362"/>
    <cellStyle name="Связанная ячейка 3 12" xfId="5363"/>
    <cellStyle name="Связанная ячейка 3 2" xfId="5364"/>
    <cellStyle name="Связанная ячейка 3 2 2" xfId="5365"/>
    <cellStyle name="Связанная ячейка 3 3" xfId="5366"/>
    <cellStyle name="Связанная ячейка 3 3 2" xfId="5367"/>
    <cellStyle name="Связанная ячейка 3 4" xfId="5368"/>
    <cellStyle name="Связанная ячейка 3 4 2" xfId="5369"/>
    <cellStyle name="Связанная ячейка 3 5" xfId="5370"/>
    <cellStyle name="Связанная ячейка 3 5 2" xfId="5371"/>
    <cellStyle name="Связанная ячейка 3 6" xfId="5372"/>
    <cellStyle name="Связанная ячейка 3 6 2" xfId="5373"/>
    <cellStyle name="Связанная ячейка 3 7" xfId="5374"/>
    <cellStyle name="Связанная ячейка 3 7 2" xfId="5375"/>
    <cellStyle name="Связанная ячейка 3 8" xfId="5376"/>
    <cellStyle name="Связанная ячейка 3 8 2" xfId="5377"/>
    <cellStyle name="Связанная ячейка 3 9" xfId="5378"/>
    <cellStyle name="Связанная ячейка 3 9 2" xfId="5379"/>
    <cellStyle name="Связанная ячейка 3_46EE.2011(v1.0)" xfId="5380"/>
    <cellStyle name="Связанная ячейка 4" xfId="5381"/>
    <cellStyle name="Связанная ячейка 4 2" xfId="5382"/>
    <cellStyle name="Связанная ячейка 4_46EE.2011(v1.0)" xfId="5383"/>
    <cellStyle name="Связанная ячейка 5" xfId="5384"/>
    <cellStyle name="Связанная ячейка 5 2" xfId="5385"/>
    <cellStyle name="Связанная ячейка 5_46EE.2011(v1.0)" xfId="5386"/>
    <cellStyle name="Связанная ячейка 6" xfId="5387"/>
    <cellStyle name="Связанная ячейка 6 2" xfId="5388"/>
    <cellStyle name="Связанная ячейка 6 2 2" xfId="5389"/>
    <cellStyle name="Связанная ячейка 6 3" xfId="5390"/>
    <cellStyle name="Связанная ячейка 6_46EE.2011(v1.0)" xfId="5391"/>
    <cellStyle name="Связанная ячейка 7" xfId="5392"/>
    <cellStyle name="Связанная ячейка 7 2" xfId="5393"/>
    <cellStyle name="Связанная ячейка 7 2 2" xfId="5394"/>
    <cellStyle name="Связанная ячейка 7 3" xfId="5395"/>
    <cellStyle name="Связанная ячейка 7_46EE.2011(v1.0)" xfId="5396"/>
    <cellStyle name="Связанная ячейка 8" xfId="5397"/>
    <cellStyle name="Связанная ячейка 8 2" xfId="5398"/>
    <cellStyle name="Связанная ячейка 8 2 2" xfId="5399"/>
    <cellStyle name="Связанная ячейка 8 3" xfId="5400"/>
    <cellStyle name="Связанная ячейка 8_46EE.2011(v1.0)" xfId="5401"/>
    <cellStyle name="Связанная ячейка 9" xfId="5402"/>
    <cellStyle name="Связанная ячейка 9 2" xfId="5403"/>
    <cellStyle name="Связанная ячейка 9 2 2" xfId="5404"/>
    <cellStyle name="Связанная ячейка 9 3" xfId="5405"/>
    <cellStyle name="Связанная ячейка 9_46EE.2011(v1.0)" xfId="5406"/>
    <cellStyle name="Стиль 1" xfId="5407"/>
    <cellStyle name="Стиль 1 2" xfId="5408"/>
    <cellStyle name="Стиль 1 2 2" xfId="5409"/>
    <cellStyle name="Стиль 1 2 2 2" xfId="5410"/>
    <cellStyle name="Стиль 1 2 3" xfId="5411"/>
    <cellStyle name="Стиль 1 2 3 2" xfId="5412"/>
    <cellStyle name="Стиль 1 2 4" xfId="5413"/>
    <cellStyle name="Стиль 1 2_46EP.2011(v2.0)" xfId="5414"/>
    <cellStyle name="Стиль 1 3" xfId="5415"/>
    <cellStyle name="Стиль 1 3 2" xfId="5416"/>
    <cellStyle name="Стиль 1 4" xfId="5417"/>
    <cellStyle name="Стиль 1 5" xfId="5418"/>
    <cellStyle name="Стиль 1 6" xfId="5419"/>
    <cellStyle name="Стиль 1 7" xfId="5420"/>
    <cellStyle name="Стиль 1_конченый" xfId="5421"/>
    <cellStyle name="Субсчет" xfId="5422"/>
    <cellStyle name="Субсчет 2" xfId="5423"/>
    <cellStyle name="Счет" xfId="5424"/>
    <cellStyle name="Счет 2" xfId="5425"/>
    <cellStyle name="ТЕКСТ" xfId="5426"/>
    <cellStyle name="ТЕКСТ 10" xfId="5427"/>
    <cellStyle name="ТЕКСТ 2" xfId="5428"/>
    <cellStyle name="ТЕКСТ 2 2" xfId="5429"/>
    <cellStyle name="ТЕКСТ 3" xfId="5430"/>
    <cellStyle name="ТЕКСТ 3 2" xfId="5431"/>
    <cellStyle name="ТЕКСТ 4" xfId="5432"/>
    <cellStyle name="ТЕКСТ 4 2" xfId="5433"/>
    <cellStyle name="ТЕКСТ 5" xfId="5434"/>
    <cellStyle name="ТЕКСТ 5 2" xfId="5435"/>
    <cellStyle name="ТЕКСТ 6" xfId="5436"/>
    <cellStyle name="ТЕКСТ 6 2" xfId="5437"/>
    <cellStyle name="ТЕКСТ 7" xfId="5438"/>
    <cellStyle name="ТЕКСТ 7 2" xfId="5439"/>
    <cellStyle name="ТЕКСТ 8" xfId="5440"/>
    <cellStyle name="ТЕКСТ 8 2" xfId="5441"/>
    <cellStyle name="ТЕКСТ 9" xfId="5442"/>
    <cellStyle name="ТЕКСТ 9 2" xfId="5443"/>
    <cellStyle name="Текст предупреждения" xfId="5444" builtinId="11" customBuiltin="1"/>
    <cellStyle name="Текст предупреждения 10" xfId="5445"/>
    <cellStyle name="Текст предупреждения 10 2" xfId="5446"/>
    <cellStyle name="Текст предупреждения 2" xfId="5447"/>
    <cellStyle name="Текст предупреждения 2 10" xfId="5448"/>
    <cellStyle name="Текст предупреждения 2 10 2" xfId="5449"/>
    <cellStyle name="Текст предупреждения 2 11" xfId="5450"/>
    <cellStyle name="Текст предупреждения 2 2" xfId="5451"/>
    <cellStyle name="Текст предупреждения 2 2 2" xfId="5452"/>
    <cellStyle name="Текст предупреждения 2 2 2 2" xfId="5453"/>
    <cellStyle name="Текст предупреждения 2 2 3" xfId="5454"/>
    <cellStyle name="Текст предупреждения 2 3" xfId="5455"/>
    <cellStyle name="Текст предупреждения 2 3 2" xfId="5456"/>
    <cellStyle name="Текст предупреждения 2 4" xfId="5457"/>
    <cellStyle name="Текст предупреждения 2 4 2" xfId="5458"/>
    <cellStyle name="Текст предупреждения 2 5" xfId="5459"/>
    <cellStyle name="Текст предупреждения 2 5 2" xfId="5460"/>
    <cellStyle name="Текст предупреждения 2 6" xfId="5461"/>
    <cellStyle name="Текст предупреждения 2 6 2" xfId="5462"/>
    <cellStyle name="Текст предупреждения 2 7" xfId="5463"/>
    <cellStyle name="Текст предупреждения 2 7 2" xfId="5464"/>
    <cellStyle name="Текст предупреждения 2 8" xfId="5465"/>
    <cellStyle name="Текст предупреждения 2 8 2" xfId="5466"/>
    <cellStyle name="Текст предупреждения 2 9" xfId="5467"/>
    <cellStyle name="Текст предупреждения 2 9 2" xfId="5468"/>
    <cellStyle name="Текст предупреждения 2_МФ тепловой баланс 2015 дубль 4 31.03.2014" xfId="5469"/>
    <cellStyle name="Текст предупреждения 3" xfId="5470"/>
    <cellStyle name="Текст предупреждения 3 10" xfId="5471"/>
    <cellStyle name="Текст предупреждения 3 10 2" xfId="5472"/>
    <cellStyle name="Текст предупреждения 3 11" xfId="5473"/>
    <cellStyle name="Текст предупреждения 3 11 2" xfId="5474"/>
    <cellStyle name="Текст предупреждения 3 12" xfId="5475"/>
    <cellStyle name="Текст предупреждения 3 2" xfId="5476"/>
    <cellStyle name="Текст предупреждения 3 2 2" xfId="5477"/>
    <cellStyle name="Текст предупреждения 3 3" xfId="5478"/>
    <cellStyle name="Текст предупреждения 3 3 2" xfId="5479"/>
    <cellStyle name="Текст предупреждения 3 4" xfId="5480"/>
    <cellStyle name="Текст предупреждения 3 4 2" xfId="5481"/>
    <cellStyle name="Текст предупреждения 3 5" xfId="5482"/>
    <cellStyle name="Текст предупреждения 3 5 2" xfId="5483"/>
    <cellStyle name="Текст предупреждения 3 6" xfId="5484"/>
    <cellStyle name="Текст предупреждения 3 6 2" xfId="5485"/>
    <cellStyle name="Текст предупреждения 3 7" xfId="5486"/>
    <cellStyle name="Текст предупреждения 3 7 2" xfId="5487"/>
    <cellStyle name="Текст предупреждения 3 8" xfId="5488"/>
    <cellStyle name="Текст предупреждения 3 8 2" xfId="5489"/>
    <cellStyle name="Текст предупреждения 3 9" xfId="5490"/>
    <cellStyle name="Текст предупреждения 3 9 2" xfId="5491"/>
    <cellStyle name="Текст предупреждения 3_МФ тепловой баланс 2015 дубль 4 31.03.2014" xfId="5492"/>
    <cellStyle name="Текст предупреждения 4" xfId="5493"/>
    <cellStyle name="Текст предупреждения 4 2" xfId="5494"/>
    <cellStyle name="Текст предупреждения 4 2 2" xfId="5495"/>
    <cellStyle name="Текст предупреждения 4 3" xfId="5496"/>
    <cellStyle name="Текст предупреждения 4_МФ тепловой баланс 2015 дубль 4 31.03.2014" xfId="5497"/>
    <cellStyle name="Текст предупреждения 5" xfId="5498"/>
    <cellStyle name="Текст предупреждения 5 2" xfId="5499"/>
    <cellStyle name="Текст предупреждения 5 2 2" xfId="5500"/>
    <cellStyle name="Текст предупреждения 5 3" xfId="5501"/>
    <cellStyle name="Текст предупреждения 5_МФ тепловой баланс 2015 дубль 4 31.03.2014" xfId="5502"/>
    <cellStyle name="Текст предупреждения 6" xfId="5503"/>
    <cellStyle name="Текст предупреждения 6 2" xfId="5504"/>
    <cellStyle name="Текст предупреждения 6 2 2" xfId="5505"/>
    <cellStyle name="Текст предупреждения 6 3" xfId="5506"/>
    <cellStyle name="Текст предупреждения 6_МФ тепловой баланс 2015 дубль 4 31.03.2014" xfId="5507"/>
    <cellStyle name="Текст предупреждения 7" xfId="5508"/>
    <cellStyle name="Текст предупреждения 7 2" xfId="5509"/>
    <cellStyle name="Текст предупреждения 7 2 2" xfId="5510"/>
    <cellStyle name="Текст предупреждения 7 3" xfId="5511"/>
    <cellStyle name="Текст предупреждения 7_МФ тепловой баланс 2015 дубль 4 31.03.2014" xfId="5512"/>
    <cellStyle name="Текст предупреждения 8" xfId="5513"/>
    <cellStyle name="Текст предупреждения 8 2" xfId="5514"/>
    <cellStyle name="Текст предупреждения 8 2 2" xfId="5515"/>
    <cellStyle name="Текст предупреждения 8 3" xfId="5516"/>
    <cellStyle name="Текст предупреждения 9" xfId="5517"/>
    <cellStyle name="Текст предупреждения 9 2" xfId="5518"/>
    <cellStyle name="Текст предупреждения 9 2 2" xfId="5519"/>
    <cellStyle name="Текст предупреждения 9 3" xfId="5520"/>
    <cellStyle name="Текстовый" xfId="5521"/>
    <cellStyle name="Текстовый 10" xfId="5522"/>
    <cellStyle name="Текстовый 2" xfId="5523"/>
    <cellStyle name="Текстовый 2 2" xfId="5524"/>
    <cellStyle name="Текстовый 3" xfId="5525"/>
    <cellStyle name="Текстовый 3 2" xfId="5526"/>
    <cellStyle name="Текстовый 4" xfId="5527"/>
    <cellStyle name="Текстовый 4 2" xfId="5528"/>
    <cellStyle name="Текстовый 5" xfId="5529"/>
    <cellStyle name="Текстовый 5 2" xfId="5530"/>
    <cellStyle name="Текстовый 6" xfId="5531"/>
    <cellStyle name="Текстовый 6 2" xfId="5532"/>
    <cellStyle name="Текстовый 7" xfId="5533"/>
    <cellStyle name="Текстовый 7 2" xfId="5534"/>
    <cellStyle name="Текстовый 8" xfId="5535"/>
    <cellStyle name="Текстовый 8 2" xfId="5536"/>
    <cellStyle name="Текстовый 9" xfId="5537"/>
    <cellStyle name="Текстовый 9 2" xfId="5538"/>
    <cellStyle name="Текстовый_1" xfId="5539"/>
    <cellStyle name="Тысячи [0]_1 кв.95 и 96 года .в ц.соп." xfId="5540"/>
    <cellStyle name="Тысячи [а]" xfId="5541"/>
    <cellStyle name="Тысячи [а] 2" xfId="5542"/>
    <cellStyle name="Тысячи![0]_Цены 95г._Расчет ТП на февраль_Расчет ТП на февраль посл.._Расчет ТП на май" xfId="5543"/>
    <cellStyle name="Тысячи_1 кв.95 и 96 года .в ц.соп." xfId="5544"/>
    <cellStyle name="ФИКСИРОВАННЫЙ" xfId="5545"/>
    <cellStyle name="ФИКСИРОВАННЫЙ 10" xfId="5546"/>
    <cellStyle name="ФИКСИРОВАННЫЙ 2" xfId="5547"/>
    <cellStyle name="ФИКСИРОВАННЫЙ 2 2" xfId="5548"/>
    <cellStyle name="ФИКСИРОВАННЫЙ 3" xfId="5549"/>
    <cellStyle name="ФИКСИРОВАННЫЙ 3 2" xfId="5550"/>
    <cellStyle name="ФИКСИРОВАННЫЙ 4" xfId="5551"/>
    <cellStyle name="ФИКСИРОВАННЫЙ 4 2" xfId="5552"/>
    <cellStyle name="ФИКСИРОВАННЫЙ 5" xfId="5553"/>
    <cellStyle name="ФИКСИРОВАННЫЙ 5 2" xfId="5554"/>
    <cellStyle name="ФИКСИРОВАННЫЙ 6" xfId="5555"/>
    <cellStyle name="ФИКСИРОВАННЫЙ 6 2" xfId="5556"/>
    <cellStyle name="ФИКСИРОВАННЫЙ 7" xfId="5557"/>
    <cellStyle name="ФИКСИРОВАННЫЙ 7 2" xfId="5558"/>
    <cellStyle name="ФИКСИРОВАННЫЙ 8" xfId="5559"/>
    <cellStyle name="ФИКСИРОВАННЫЙ 8 2" xfId="5560"/>
    <cellStyle name="ФИКСИРОВАННЫЙ 9" xfId="5561"/>
    <cellStyle name="ФИКСИРОВАННЫЙ 9 2" xfId="5562"/>
    <cellStyle name="ФИКСИРОВАННЫЙ_1" xfId="5563"/>
    <cellStyle name="Финансовый" xfId="5564" builtinId="3"/>
    <cellStyle name="Финансовый [0] 2" xfId="5565"/>
    <cellStyle name="Финансовый [0] 2 2" xfId="5566"/>
    <cellStyle name="Финансовый 10" xfId="5567"/>
    <cellStyle name="Финансовый 10 2" xfId="5568"/>
    <cellStyle name="Финансовый 10 2 2" xfId="5569"/>
    <cellStyle name="Финансовый 10 3" xfId="5570"/>
    <cellStyle name="Финансовый 11" xfId="5571"/>
    <cellStyle name="Финансовый 11 2" xfId="5572"/>
    <cellStyle name="Финансовый 12" xfId="5573"/>
    <cellStyle name="Финансовый 12 2" xfId="5574"/>
    <cellStyle name="Финансовый 13" xfId="5575"/>
    <cellStyle name="Финансовый 13 2" xfId="5576"/>
    <cellStyle name="Финансовый 14" xfId="5577"/>
    <cellStyle name="Финансовый 14 2" xfId="5578"/>
    <cellStyle name="Финансовый 15" xfId="5579"/>
    <cellStyle name="Финансовый 15 2" xfId="5580"/>
    <cellStyle name="Финансовый 16" xfId="5581"/>
    <cellStyle name="Финансовый 16 2" xfId="5582"/>
    <cellStyle name="Финансовый 17" xfId="5583"/>
    <cellStyle name="Финансовый 17 2" xfId="5584"/>
    <cellStyle name="Финансовый 17 2 2" xfId="5585"/>
    <cellStyle name="Финансовый 17 3" xfId="5586"/>
    <cellStyle name="Финансовый 18" xfId="5587"/>
    <cellStyle name="Финансовый 18 2" xfId="5588"/>
    <cellStyle name="Финансовый 19" xfId="5589"/>
    <cellStyle name="Финансовый 2" xfId="5590"/>
    <cellStyle name="Финансовый 2 10" xfId="5591"/>
    <cellStyle name="Финансовый 2 2" xfId="5592"/>
    <cellStyle name="Финансовый 2 2 2" xfId="5593"/>
    <cellStyle name="Финансовый 2 2 2 2" xfId="5594"/>
    <cellStyle name="Финансовый 2 2 2 2 2" xfId="5595"/>
    <cellStyle name="Финансовый 2 2 2 3" xfId="5596"/>
    <cellStyle name="Финансовый 2 2 3" xfId="5597"/>
    <cellStyle name="Финансовый 2 2 3 2" xfId="5598"/>
    <cellStyle name="Финансовый 2 2 4" xfId="5599"/>
    <cellStyle name="Финансовый 2 2 4 2" xfId="5600"/>
    <cellStyle name="Финансовый 2 2 5" xfId="5601"/>
    <cellStyle name="Финансовый 2 2_INDEX.STATION.2012(v1.0)_" xfId="5602"/>
    <cellStyle name="Финансовый 2 3" xfId="5603"/>
    <cellStyle name="Финансовый 2 3 2" xfId="5604"/>
    <cellStyle name="Финансовый 2 3 2 2" xfId="5605"/>
    <cellStyle name="Финансовый 2 3 3" xfId="5606"/>
    <cellStyle name="Финансовый 2 4" xfId="5607"/>
    <cellStyle name="Финансовый 2 4 2" xfId="5608"/>
    <cellStyle name="Финансовый 2 5" xfId="5609"/>
    <cellStyle name="Финансовый 2 5 2" xfId="5610"/>
    <cellStyle name="Финансовый 2 6" xfId="5611"/>
    <cellStyle name="Финансовый 2 6 2" xfId="5612"/>
    <cellStyle name="Финансовый 2 7" xfId="5613"/>
    <cellStyle name="Финансовый 2 8" xfId="5614"/>
    <cellStyle name="Финансовый 2 8 2" xfId="5615"/>
    <cellStyle name="Финансовый 2 9" xfId="5616"/>
    <cellStyle name="Финансовый 2_46EE.2011(v1.0)" xfId="5617"/>
    <cellStyle name="Финансовый 20" xfId="5618"/>
    <cellStyle name="Финансовый 21" xfId="5619"/>
    <cellStyle name="Финансовый 22" xfId="5620"/>
    <cellStyle name="Финансовый 23" xfId="5621"/>
    <cellStyle name="Финансовый 3" xfId="5622"/>
    <cellStyle name="Финансовый 3 2" xfId="5623"/>
    <cellStyle name="Финансовый 3 2 2" xfId="5624"/>
    <cellStyle name="Финансовый 3 2 2 2" xfId="5625"/>
    <cellStyle name="Финансовый 3 2 3" xfId="5626"/>
    <cellStyle name="Финансовый 3 2 3 2" xfId="5627"/>
    <cellStyle name="Финансовый 3 2 4" xfId="5628"/>
    <cellStyle name="Финансовый 3 3" xfId="5629"/>
    <cellStyle name="Финансовый 3 3 2" xfId="5630"/>
    <cellStyle name="Финансовый 3 4" xfId="5631"/>
    <cellStyle name="Финансовый 3 4 2" xfId="5632"/>
    <cellStyle name="Финансовый 3 5" xfId="5633"/>
    <cellStyle name="Финансовый 3 5 2" xfId="5634"/>
    <cellStyle name="Финансовый 3 6" xfId="5635"/>
    <cellStyle name="Финансовый 3 6 2" xfId="5636"/>
    <cellStyle name="Финансовый 3 7" xfId="5637"/>
    <cellStyle name="Финансовый 3 8" xfId="5638"/>
    <cellStyle name="Финансовый 3_INDEX.STATION.2012(v1.0)_" xfId="5639"/>
    <cellStyle name="Финансовый 4" xfId="5640"/>
    <cellStyle name="Финансовый 4 2" xfId="5641"/>
    <cellStyle name="Финансовый 4 2 2" xfId="5642"/>
    <cellStyle name="Финансовый 4 2 2 2" xfId="5643"/>
    <cellStyle name="Финансовый 4 2 3" xfId="5644"/>
    <cellStyle name="Финансовый 4 2 3 2" xfId="5645"/>
    <cellStyle name="Финансовый 4 2 4" xfId="5646"/>
    <cellStyle name="Финансовый 4 3" xfId="5647"/>
    <cellStyle name="Финансовый 4 4" xfId="5648"/>
    <cellStyle name="Финансовый 5" xfId="5649"/>
    <cellStyle name="Финансовый 5 2" xfId="5650"/>
    <cellStyle name="Финансовый 5 2 2" xfId="5651"/>
    <cellStyle name="Финансовый 5 3" xfId="5652"/>
    <cellStyle name="Финансовый 5 3 2" xfId="5653"/>
    <cellStyle name="Финансовый 5 4" xfId="5654"/>
    <cellStyle name="Финансовый 5 4 2" xfId="5655"/>
    <cellStyle name="Финансовый 6" xfId="5656"/>
    <cellStyle name="Финансовый 6 2" xfId="5657"/>
    <cellStyle name="Финансовый 6 3" xfId="5658"/>
    <cellStyle name="Финансовый 7" xfId="5659"/>
    <cellStyle name="Финансовый 7 2" xfId="5660"/>
    <cellStyle name="Финансовый 7 3" xfId="5661"/>
    <cellStyle name="Финансовый 8" xfId="5662"/>
    <cellStyle name="Финансовый 8 2" xfId="5663"/>
    <cellStyle name="Финансовый 9" xfId="5664"/>
    <cellStyle name="Финансовый 9 2" xfId="5665"/>
    <cellStyle name="Финансовый0[0]_FU_bal" xfId="5666"/>
    <cellStyle name="Формула" xfId="5667"/>
    <cellStyle name="Формула 10" xfId="5668"/>
    <cellStyle name="Формула 10 2" xfId="5669"/>
    <cellStyle name="Формула 11" xfId="5670"/>
    <cellStyle name="Формула 11 2" xfId="5671"/>
    <cellStyle name="Формула 12" xfId="5672"/>
    <cellStyle name="Формула 12 2" xfId="5673"/>
    <cellStyle name="Формула 13" xfId="5674"/>
    <cellStyle name="Формула 13 2" xfId="5675"/>
    <cellStyle name="Формула 14" xfId="5676"/>
    <cellStyle name="Формула 14 2" xfId="5677"/>
    <cellStyle name="Формула 15" xfId="5678"/>
    <cellStyle name="Формула 15 2" xfId="5679"/>
    <cellStyle name="Формула 16" xfId="5680"/>
    <cellStyle name="Формула 16 2" xfId="5681"/>
    <cellStyle name="Формула 17" xfId="5682"/>
    <cellStyle name="Формула 17 2" xfId="5683"/>
    <cellStyle name="Формула 18" xfId="5684"/>
    <cellStyle name="Формула 18 2" xfId="5685"/>
    <cellStyle name="Формула 19" xfId="5686"/>
    <cellStyle name="Формула 2" xfId="5687"/>
    <cellStyle name="Формула 2 2" xfId="5688"/>
    <cellStyle name="Формула 2 2 2" xfId="5689"/>
    <cellStyle name="Формула 2 3" xfId="5690"/>
    <cellStyle name="Формула 3" xfId="5691"/>
    <cellStyle name="Формула 3 2" xfId="5692"/>
    <cellStyle name="Формула 4" xfId="5693"/>
    <cellStyle name="Формула 4 2" xfId="5694"/>
    <cellStyle name="Формула 5" xfId="5695"/>
    <cellStyle name="Формула 5 2" xfId="5696"/>
    <cellStyle name="Формула 6" xfId="5697"/>
    <cellStyle name="Формула 6 2" xfId="5698"/>
    <cellStyle name="Формула 7" xfId="5699"/>
    <cellStyle name="Формула 7 2" xfId="5700"/>
    <cellStyle name="Формула 8" xfId="5701"/>
    <cellStyle name="Формула 8 2" xfId="5702"/>
    <cellStyle name="Формула 9" xfId="5703"/>
    <cellStyle name="Формула 9 2" xfId="5704"/>
    <cellStyle name="Формула_A РТ 2009 Рязаньэнерго" xfId="5705"/>
    <cellStyle name="ФормулаВБ" xfId="5706"/>
    <cellStyle name="ФормулаВБ 2" xfId="5707"/>
    <cellStyle name="ФормулаВБ 2 2" xfId="5708"/>
    <cellStyle name="ФормулаВБ 3" xfId="5709"/>
    <cellStyle name="ФормулаНаКонтроль" xfId="5710"/>
    <cellStyle name="ФормулаНаКонтроль 2" xfId="5711"/>
    <cellStyle name="ФормулаНаКонтроль 2 2" xfId="5712"/>
    <cellStyle name="ФормулаНаКонтроль 3" xfId="5713"/>
    <cellStyle name="Хороший" xfId="5714" builtinId="26" customBuiltin="1"/>
    <cellStyle name="Хороший 10" xfId="5715"/>
    <cellStyle name="Хороший 10 2" xfId="5716"/>
    <cellStyle name="Хороший 2" xfId="5717"/>
    <cellStyle name="Хороший 2 10" xfId="5718"/>
    <cellStyle name="Хороший 2 10 2" xfId="5719"/>
    <cellStyle name="Хороший 2 11" xfId="5720"/>
    <cellStyle name="Хороший 2 2" xfId="5721"/>
    <cellStyle name="Хороший 2 2 2" xfId="5722"/>
    <cellStyle name="Хороший 2 2 2 2" xfId="5723"/>
    <cellStyle name="Хороший 2 2 3" xfId="5724"/>
    <cellStyle name="Хороший 2 3" xfId="5725"/>
    <cellStyle name="Хороший 2 3 2" xfId="5726"/>
    <cellStyle name="Хороший 2 4" xfId="5727"/>
    <cellStyle name="Хороший 2 4 2" xfId="5728"/>
    <cellStyle name="Хороший 2 5" xfId="5729"/>
    <cellStyle name="Хороший 2 5 2" xfId="5730"/>
    <cellStyle name="Хороший 2 6" xfId="5731"/>
    <cellStyle name="Хороший 2 6 2" xfId="5732"/>
    <cellStyle name="Хороший 2 7" xfId="5733"/>
    <cellStyle name="Хороший 2 7 2" xfId="5734"/>
    <cellStyle name="Хороший 2 8" xfId="5735"/>
    <cellStyle name="Хороший 2 8 2" xfId="5736"/>
    <cellStyle name="Хороший 2 9" xfId="5737"/>
    <cellStyle name="Хороший 2 9 2" xfId="5738"/>
    <cellStyle name="Хороший 2_МФ тепловой баланс 2015 дубль 4 31.03.2014" xfId="5739"/>
    <cellStyle name="Хороший 3" xfId="5740"/>
    <cellStyle name="Хороший 3 10" xfId="5741"/>
    <cellStyle name="Хороший 3 10 2" xfId="5742"/>
    <cellStyle name="Хороший 3 11" xfId="5743"/>
    <cellStyle name="Хороший 3 11 2" xfId="5744"/>
    <cellStyle name="Хороший 3 12" xfId="5745"/>
    <cellStyle name="Хороший 3 2" xfId="5746"/>
    <cellStyle name="Хороший 3 2 2" xfId="5747"/>
    <cellStyle name="Хороший 3 3" xfId="5748"/>
    <cellStyle name="Хороший 3 3 2" xfId="5749"/>
    <cellStyle name="Хороший 3 4" xfId="5750"/>
    <cellStyle name="Хороший 3 4 2" xfId="5751"/>
    <cellStyle name="Хороший 3 5" xfId="5752"/>
    <cellStyle name="Хороший 3 5 2" xfId="5753"/>
    <cellStyle name="Хороший 3 6" xfId="5754"/>
    <cellStyle name="Хороший 3 6 2" xfId="5755"/>
    <cellStyle name="Хороший 3 7" xfId="5756"/>
    <cellStyle name="Хороший 3 7 2" xfId="5757"/>
    <cellStyle name="Хороший 3 8" xfId="5758"/>
    <cellStyle name="Хороший 3 8 2" xfId="5759"/>
    <cellStyle name="Хороший 3 9" xfId="5760"/>
    <cellStyle name="Хороший 3 9 2" xfId="5761"/>
    <cellStyle name="Хороший 3_МФ тепловой баланс 2015 дубль 4 31.03.2014" xfId="5762"/>
    <cellStyle name="Хороший 4" xfId="5763"/>
    <cellStyle name="Хороший 4 2" xfId="5764"/>
    <cellStyle name="Хороший 4 2 2" xfId="5765"/>
    <cellStyle name="Хороший 4 3" xfId="5766"/>
    <cellStyle name="Хороший 4_МФ тепловой баланс 2015 дубль 4 31.03.2014" xfId="5767"/>
    <cellStyle name="Хороший 5" xfId="5768"/>
    <cellStyle name="Хороший 5 2" xfId="5769"/>
    <cellStyle name="Хороший 5 2 2" xfId="5770"/>
    <cellStyle name="Хороший 5 3" xfId="5771"/>
    <cellStyle name="Хороший 5_МФ тепловой баланс 2015 дубль 4 31.03.2014" xfId="5772"/>
    <cellStyle name="Хороший 6" xfId="5773"/>
    <cellStyle name="Хороший 6 2" xfId="5774"/>
    <cellStyle name="Хороший 6 2 2" xfId="5775"/>
    <cellStyle name="Хороший 6 3" xfId="5776"/>
    <cellStyle name="Хороший 6_МФ тепловой баланс 2015 дубль 4 31.03.2014" xfId="5777"/>
    <cellStyle name="Хороший 7" xfId="5778"/>
    <cellStyle name="Хороший 7 2" xfId="5779"/>
    <cellStyle name="Хороший 7 2 2" xfId="5780"/>
    <cellStyle name="Хороший 7 3" xfId="5781"/>
    <cellStyle name="Хороший 7_МФ тепловой баланс 2015 дубль 4 31.03.2014" xfId="5782"/>
    <cellStyle name="Хороший 8" xfId="5783"/>
    <cellStyle name="Хороший 8 2" xfId="5784"/>
    <cellStyle name="Хороший 8 2 2" xfId="5785"/>
    <cellStyle name="Хороший 8 3" xfId="5786"/>
    <cellStyle name="Хороший 9" xfId="5787"/>
    <cellStyle name="Хороший 9 2" xfId="5788"/>
    <cellStyle name="Хороший 9 2 2" xfId="5789"/>
    <cellStyle name="Хороший 9 3" xfId="5790"/>
    <cellStyle name="Цена_продукта" xfId="5791"/>
    <cellStyle name="Цифры по центру с десятыми" xfId="5792"/>
    <cellStyle name="Цифры по центру с десятыми 2" xfId="5793"/>
    <cellStyle name="число" xfId="5794"/>
    <cellStyle name="число 2" xfId="5795"/>
    <cellStyle name="Џђћ–…ќ’ќ›‰" xfId="5796"/>
    <cellStyle name="Џђћ–…ќ’ќ›‰ 2" xfId="5797"/>
    <cellStyle name="Шапка" xfId="5798"/>
    <cellStyle name="Шапка 2" xfId="5799"/>
    <cellStyle name="Шапка таблицы" xfId="5800"/>
    <cellStyle name="Шапка таблицы 2" xfId="5801"/>
    <cellStyle name="Шапка_4DNS.UPDATE.EXAMPLE" xfId="5802"/>
    <cellStyle name="ШАУ" xfId="5803"/>
    <cellStyle name="ШАУ 2" xfId="5804"/>
    <cellStyle name="標準_PL-CF sheet" xfId="5805"/>
    <cellStyle name="㼿" xfId="5806"/>
    <cellStyle name="㼿 2" xfId="5807"/>
    <cellStyle name="䁺_x0001_" xfId="5808"/>
    <cellStyle name="䁺_x0001_ 2" xfId="58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6"/>
  <sheetViews>
    <sheetView tabSelected="1" view="pageBreakPreview" zoomScale="60" zoomScaleNormal="58" workbookViewId="0">
      <pane xSplit="3" ySplit="9" topLeftCell="D10" activePane="bottomRight" state="frozen"/>
      <selection pane="topRight" activeCell="D1" sqref="D1"/>
      <selection pane="bottomLeft" activeCell="A7" sqref="A7"/>
      <selection pane="bottomRight" activeCell="A4" sqref="A4"/>
    </sheetView>
  </sheetViews>
  <sheetFormatPr defaultRowHeight="12.75"/>
  <cols>
    <col min="1" max="1" width="21.140625" style="5" customWidth="1"/>
    <col min="2" max="2" width="34.7109375" style="5" customWidth="1"/>
    <col min="3" max="3" width="26.85546875" style="5" customWidth="1"/>
    <col min="4" max="12" width="15.140625" style="5" customWidth="1"/>
    <col min="13" max="16" width="18.140625" style="5" customWidth="1"/>
    <col min="17" max="17" width="19.42578125" style="5" customWidth="1"/>
    <col min="18" max="18" width="18.28515625" style="5" customWidth="1"/>
    <col min="19" max="19" width="17.42578125" style="5" customWidth="1"/>
    <col min="20" max="20" width="21" style="5" customWidth="1"/>
    <col min="21" max="16384" width="9.140625" style="5"/>
  </cols>
  <sheetData>
    <row r="1" spans="1:20" ht="20.25" customHeight="1">
      <c r="A1" s="1"/>
      <c r="B1" s="2"/>
      <c r="C1" s="2"/>
      <c r="D1" s="2"/>
      <c r="E1" s="2"/>
      <c r="F1" s="2"/>
      <c r="G1" s="2"/>
      <c r="H1" s="2"/>
      <c r="I1" s="2"/>
      <c r="J1" s="3" t="s">
        <v>379</v>
      </c>
      <c r="K1" s="2"/>
      <c r="L1" s="2"/>
      <c r="M1" s="2"/>
      <c r="N1" s="2"/>
      <c r="O1" s="2"/>
      <c r="P1" s="2"/>
      <c r="Q1" s="2"/>
      <c r="R1" s="2"/>
      <c r="S1" s="4"/>
      <c r="T1" s="4"/>
    </row>
    <row r="2" spans="1:20" ht="20.25" customHeight="1">
      <c r="A2" s="1"/>
      <c r="B2" s="2"/>
      <c r="C2" s="2"/>
      <c r="D2" s="2"/>
      <c r="E2" s="2"/>
      <c r="F2" s="2"/>
      <c r="G2" s="2"/>
      <c r="H2" s="2"/>
      <c r="I2" s="2"/>
      <c r="J2" s="3" t="s">
        <v>378</v>
      </c>
      <c r="K2" s="2"/>
      <c r="L2" s="2"/>
      <c r="M2" s="2"/>
      <c r="N2" s="2"/>
      <c r="O2" s="2"/>
      <c r="P2" s="2"/>
      <c r="Q2" s="2"/>
      <c r="R2" s="2"/>
      <c r="S2" s="6"/>
      <c r="T2" s="6"/>
    </row>
    <row r="3" spans="1:20" ht="1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6"/>
      <c r="T3" s="6"/>
    </row>
    <row r="4" spans="1:20" ht="109.5" customHeight="1">
      <c r="A4" s="7"/>
      <c r="B4" s="8"/>
      <c r="C4" s="8"/>
      <c r="D4" s="9" t="s">
        <v>377</v>
      </c>
      <c r="E4" s="10"/>
      <c r="F4" s="10"/>
      <c r="G4" s="10"/>
      <c r="H4" s="10"/>
      <c r="I4" s="10"/>
      <c r="J4" s="10"/>
      <c r="K4" s="10"/>
      <c r="L4" s="10"/>
      <c r="M4" s="8"/>
      <c r="N4" s="8"/>
      <c r="O4" s="8"/>
      <c r="P4" s="8"/>
      <c r="Q4" s="8"/>
      <c r="R4" s="8"/>
      <c r="S4" s="8"/>
      <c r="T4" s="8"/>
    </row>
    <row r="5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66.75" customHeight="1">
      <c r="A6" s="12" t="s">
        <v>5</v>
      </c>
      <c r="B6" s="12" t="s">
        <v>6</v>
      </c>
      <c r="C6" s="12" t="s">
        <v>0</v>
      </c>
      <c r="D6" s="12" t="s">
        <v>362</v>
      </c>
      <c r="E6" s="12"/>
      <c r="F6" s="12"/>
      <c r="G6" s="12"/>
      <c r="H6" s="12"/>
      <c r="I6" s="12" t="s">
        <v>8</v>
      </c>
      <c r="J6" s="12"/>
      <c r="K6" s="12" t="s">
        <v>9</v>
      </c>
      <c r="L6" s="12"/>
      <c r="M6" s="12" t="s">
        <v>328</v>
      </c>
      <c r="N6" s="12"/>
      <c r="O6" s="12"/>
      <c r="P6" s="12"/>
      <c r="Q6" s="12"/>
      <c r="R6" s="12" t="s">
        <v>331</v>
      </c>
      <c r="S6" s="12" t="s">
        <v>329</v>
      </c>
      <c r="T6" s="12" t="s">
        <v>376</v>
      </c>
    </row>
    <row r="7" spans="1:20" ht="26.25" customHeight="1">
      <c r="A7" s="12"/>
      <c r="B7" s="12"/>
      <c r="C7" s="12"/>
      <c r="D7" s="13" t="s">
        <v>372</v>
      </c>
      <c r="E7" s="13" t="s">
        <v>373</v>
      </c>
      <c r="F7" s="13" t="s">
        <v>374</v>
      </c>
      <c r="G7" s="13" t="s">
        <v>375</v>
      </c>
      <c r="H7" s="13" t="s">
        <v>1</v>
      </c>
      <c r="I7" s="13" t="s">
        <v>326</v>
      </c>
      <c r="J7" s="13" t="s">
        <v>327</v>
      </c>
      <c r="K7" s="13" t="s">
        <v>326</v>
      </c>
      <c r="L7" s="13" t="s">
        <v>327</v>
      </c>
      <c r="M7" s="13" t="s">
        <v>372</v>
      </c>
      <c r="N7" s="13" t="s">
        <v>373</v>
      </c>
      <c r="O7" s="13" t="s">
        <v>374</v>
      </c>
      <c r="P7" s="13" t="s">
        <v>375</v>
      </c>
      <c r="Q7" s="13" t="s">
        <v>330</v>
      </c>
      <c r="R7" s="12"/>
      <c r="S7" s="12"/>
      <c r="T7" s="12"/>
    </row>
    <row r="8" spans="1:20" ht="1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s="17" customFormat="1" ht="11.25" customHeight="1">
      <c r="A9" s="15" t="s">
        <v>3</v>
      </c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>
      <c r="A10" s="18" t="s">
        <v>19</v>
      </c>
      <c r="B10" s="18" t="s">
        <v>20</v>
      </c>
      <c r="C10" s="18" t="s">
        <v>318</v>
      </c>
      <c r="D10" s="19">
        <v>810.45899999999995</v>
      </c>
      <c r="E10" s="19">
        <v>434.52</v>
      </c>
      <c r="F10" s="19">
        <v>136.21</v>
      </c>
      <c r="G10" s="19">
        <v>818.5</v>
      </c>
      <c r="H10" s="19">
        <f>SUM(D10:G10)</f>
        <v>2199.6889999999999</v>
      </c>
      <c r="I10" s="19">
        <v>4268.78</v>
      </c>
      <c r="J10" s="19">
        <v>5223.03</v>
      </c>
      <c r="K10" s="19">
        <v>2050.66</v>
      </c>
      <c r="L10" s="19">
        <v>2097.83</v>
      </c>
      <c r="M10" s="19">
        <f>(D10*(I10-K10))</f>
        <v>1797695.3170799997</v>
      </c>
      <c r="N10" s="19">
        <f>E10*(I10-K10)</f>
        <v>963817.50239999988</v>
      </c>
      <c r="O10" s="19">
        <f>F10*(J10-L10)</f>
        <v>425683.49200000003</v>
      </c>
      <c r="P10" s="19">
        <f>G10*(J10-L10)</f>
        <v>2557976.1999999997</v>
      </c>
      <c r="Q10" s="19">
        <f>SUM(M10:P10)</f>
        <v>5745172.5114799999</v>
      </c>
      <c r="R10" s="19"/>
      <c r="S10" s="19"/>
      <c r="T10" s="19"/>
    </row>
    <row r="11" spans="1:20">
      <c r="A11" s="18" t="s">
        <v>23</v>
      </c>
      <c r="B11" s="18" t="s">
        <v>24</v>
      </c>
      <c r="C11" s="18" t="s">
        <v>318</v>
      </c>
      <c r="D11" s="19">
        <v>5787.1480000000001</v>
      </c>
      <c r="E11" s="19">
        <v>2530.5300000000002</v>
      </c>
      <c r="F11" s="19">
        <v>778.02</v>
      </c>
      <c r="G11" s="19">
        <v>4985.1000000000004</v>
      </c>
      <c r="H11" s="19">
        <f t="shared" ref="H11:H74" si="0">SUM(D11:G11)</f>
        <v>14080.798000000001</v>
      </c>
      <c r="I11" s="19">
        <v>3557.99</v>
      </c>
      <c r="J11" s="19">
        <v>3709.08</v>
      </c>
      <c r="K11" s="19">
        <v>2074.44</v>
      </c>
      <c r="L11" s="19">
        <v>2122.15</v>
      </c>
      <c r="M11" s="19">
        <f t="shared" ref="M11:M74" si="1">(D11*(I11-K11))</f>
        <v>8585523.4153999984</v>
      </c>
      <c r="N11" s="19">
        <f t="shared" ref="N11:N74" si="2">E11*(I11-K11)</f>
        <v>3754167.7814999996</v>
      </c>
      <c r="O11" s="19">
        <f t="shared" ref="O11:O74" si="3">F11*(J11-L11)</f>
        <v>1234663.2785999998</v>
      </c>
      <c r="P11" s="19">
        <f t="shared" ref="P11:P74" si="4">G11*(J11-L11)</f>
        <v>7911004.7429999998</v>
      </c>
      <c r="Q11" s="19">
        <f t="shared" ref="Q11:Q74" si="5">SUM(M11:P11)</f>
        <v>21485359.218499999</v>
      </c>
      <c r="R11" s="19"/>
      <c r="S11" s="19"/>
      <c r="T11" s="19"/>
    </row>
    <row r="12" spans="1:20">
      <c r="A12" s="18" t="s">
        <v>22</v>
      </c>
      <c r="B12" s="18" t="s">
        <v>25</v>
      </c>
      <c r="C12" s="18" t="s">
        <v>26</v>
      </c>
      <c r="D12" s="19">
        <v>441.74</v>
      </c>
      <c r="E12" s="19">
        <v>210</v>
      </c>
      <c r="F12" s="19">
        <v>55</v>
      </c>
      <c r="G12" s="19">
        <v>390</v>
      </c>
      <c r="H12" s="19">
        <f t="shared" si="0"/>
        <v>1096.74</v>
      </c>
      <c r="I12" s="19">
        <v>2230.1</v>
      </c>
      <c r="J12" s="19">
        <v>2363.6</v>
      </c>
      <c r="K12" s="19">
        <v>1626.17</v>
      </c>
      <c r="L12" s="19">
        <v>1663.57</v>
      </c>
      <c r="M12" s="19">
        <f t="shared" si="1"/>
        <v>266780.03819999995</v>
      </c>
      <c r="N12" s="19">
        <f t="shared" si="2"/>
        <v>126825.29999999996</v>
      </c>
      <c r="O12" s="19">
        <f t="shared" si="3"/>
        <v>38501.65</v>
      </c>
      <c r="P12" s="19">
        <f t="shared" si="4"/>
        <v>273011.7</v>
      </c>
      <c r="Q12" s="19">
        <f t="shared" si="5"/>
        <v>705118.68819999998</v>
      </c>
      <c r="R12" s="19"/>
      <c r="S12" s="19"/>
      <c r="T12" s="19"/>
    </row>
    <row r="13" spans="1:20">
      <c r="A13" s="18" t="s">
        <v>28</v>
      </c>
      <c r="B13" s="18" t="s">
        <v>29</v>
      </c>
      <c r="C13" s="18" t="s">
        <v>26</v>
      </c>
      <c r="D13" s="19">
        <v>320.81</v>
      </c>
      <c r="E13" s="19">
        <v>97.1</v>
      </c>
      <c r="F13" s="19">
        <v>19.7</v>
      </c>
      <c r="G13" s="19">
        <v>261.7</v>
      </c>
      <c r="H13" s="19">
        <f t="shared" si="0"/>
        <v>699.31</v>
      </c>
      <c r="I13" s="19">
        <v>2734.96</v>
      </c>
      <c r="J13" s="19">
        <v>2734.96</v>
      </c>
      <c r="K13" s="19">
        <v>1624.59</v>
      </c>
      <c r="L13" s="19">
        <v>1661.96</v>
      </c>
      <c r="M13" s="19">
        <f t="shared" si="1"/>
        <v>356217.79970000003</v>
      </c>
      <c r="N13" s="19">
        <f t="shared" si="2"/>
        <v>107816.92700000001</v>
      </c>
      <c r="O13" s="19">
        <f t="shared" si="3"/>
        <v>21138.1</v>
      </c>
      <c r="P13" s="19">
        <f t="shared" si="4"/>
        <v>280804.09999999998</v>
      </c>
      <c r="Q13" s="19">
        <f t="shared" si="5"/>
        <v>765976.92669999995</v>
      </c>
      <c r="R13" s="19"/>
      <c r="S13" s="19"/>
      <c r="T13" s="19"/>
    </row>
    <row r="14" spans="1:20">
      <c r="A14" s="18" t="s">
        <v>30</v>
      </c>
      <c r="B14" s="18" t="s">
        <v>31</v>
      </c>
      <c r="C14" s="18" t="s">
        <v>32</v>
      </c>
      <c r="D14" s="19">
        <v>250.64099999999999</v>
      </c>
      <c r="E14" s="19">
        <v>139.65</v>
      </c>
      <c r="F14" s="19">
        <v>50.13</v>
      </c>
      <c r="G14" s="19">
        <v>227.26</v>
      </c>
      <c r="H14" s="19">
        <f t="shared" si="0"/>
        <v>667.68100000000004</v>
      </c>
      <c r="I14" s="19">
        <v>1641.83</v>
      </c>
      <c r="J14" s="19">
        <v>2110.84</v>
      </c>
      <c r="K14" s="19">
        <v>1246.22</v>
      </c>
      <c r="L14" s="19">
        <v>1274.8800000000001</v>
      </c>
      <c r="M14" s="19">
        <f t="shared" si="1"/>
        <v>99156.08600999997</v>
      </c>
      <c r="N14" s="19">
        <f t="shared" si="2"/>
        <v>55246.936499999989</v>
      </c>
      <c r="O14" s="19">
        <f t="shared" si="3"/>
        <v>41906.674800000001</v>
      </c>
      <c r="P14" s="19">
        <f t="shared" si="4"/>
        <v>189980.2696</v>
      </c>
      <c r="Q14" s="19">
        <f t="shared" si="5"/>
        <v>386289.96690999996</v>
      </c>
      <c r="R14" s="19"/>
      <c r="S14" s="19"/>
      <c r="T14" s="19"/>
    </row>
    <row r="15" spans="1:20">
      <c r="A15" s="18" t="s">
        <v>33</v>
      </c>
      <c r="B15" s="18" t="s">
        <v>34</v>
      </c>
      <c r="C15" s="18" t="s">
        <v>35</v>
      </c>
      <c r="D15" s="19">
        <v>462.46499999999997</v>
      </c>
      <c r="E15" s="19">
        <v>134.28</v>
      </c>
      <c r="F15" s="19">
        <v>34.72</v>
      </c>
      <c r="G15" s="19">
        <v>455</v>
      </c>
      <c r="H15" s="19">
        <f t="shared" si="0"/>
        <v>1086.4650000000001</v>
      </c>
      <c r="I15" s="19">
        <v>2259.4</v>
      </c>
      <c r="J15" s="19">
        <v>2619.2800000000002</v>
      </c>
      <c r="K15" s="19">
        <v>1205.8900000000001</v>
      </c>
      <c r="L15" s="19">
        <v>1233.6300000000001</v>
      </c>
      <c r="M15" s="19">
        <f t="shared" si="1"/>
        <v>487211.50214999996</v>
      </c>
      <c r="N15" s="19">
        <f t="shared" si="2"/>
        <v>141465.32279999999</v>
      </c>
      <c r="O15" s="19">
        <f t="shared" si="3"/>
        <v>48109.768000000004</v>
      </c>
      <c r="P15" s="19">
        <f t="shared" si="4"/>
        <v>630470.75</v>
      </c>
      <c r="Q15" s="19">
        <f t="shared" si="5"/>
        <v>1307257.34295</v>
      </c>
      <c r="R15" s="19"/>
      <c r="S15" s="19"/>
      <c r="T15" s="19"/>
    </row>
    <row r="16" spans="1:20">
      <c r="A16" s="18" t="s">
        <v>36</v>
      </c>
      <c r="B16" s="18" t="s">
        <v>37</v>
      </c>
      <c r="C16" s="18" t="s">
        <v>26</v>
      </c>
      <c r="D16" s="19">
        <v>158.44999999999999</v>
      </c>
      <c r="E16" s="19">
        <v>64.12</v>
      </c>
      <c r="F16" s="19">
        <v>10.93</v>
      </c>
      <c r="G16" s="19">
        <v>137.61000000000001</v>
      </c>
      <c r="H16" s="19">
        <f t="shared" si="0"/>
        <v>371.11</v>
      </c>
      <c r="I16" s="19">
        <v>2337.9299999999998</v>
      </c>
      <c r="J16" s="19">
        <v>2337.9299999999998</v>
      </c>
      <c r="K16" s="19">
        <v>1624.59</v>
      </c>
      <c r="L16" s="19">
        <v>1661.96</v>
      </c>
      <c r="M16" s="19">
        <f t="shared" si="1"/>
        <v>113028.72299999998</v>
      </c>
      <c r="N16" s="19">
        <f t="shared" si="2"/>
        <v>45739.360799999995</v>
      </c>
      <c r="O16" s="19">
        <f t="shared" si="3"/>
        <v>7388.3520999999973</v>
      </c>
      <c r="P16" s="19">
        <f t="shared" si="4"/>
        <v>93020.231699999975</v>
      </c>
      <c r="Q16" s="19">
        <f t="shared" si="5"/>
        <v>259176.66759999993</v>
      </c>
      <c r="R16" s="19"/>
      <c r="S16" s="19"/>
      <c r="T16" s="19"/>
    </row>
    <row r="17" spans="1:20">
      <c r="A17" s="18" t="s">
        <v>319</v>
      </c>
      <c r="B17" s="18" t="s">
        <v>320</v>
      </c>
      <c r="C17" s="18" t="s">
        <v>40</v>
      </c>
      <c r="D17" s="19">
        <v>825.476</v>
      </c>
      <c r="E17" s="19">
        <v>398.44</v>
      </c>
      <c r="F17" s="19">
        <v>97.72</v>
      </c>
      <c r="G17" s="19">
        <v>817.32</v>
      </c>
      <c r="H17" s="19">
        <f t="shared" si="0"/>
        <v>2138.9560000000001</v>
      </c>
      <c r="I17" s="19">
        <v>3214.69</v>
      </c>
      <c r="J17" s="19">
        <v>4147.97</v>
      </c>
      <c r="K17" s="19">
        <v>1743.7</v>
      </c>
      <c r="L17" s="19">
        <v>1783.81</v>
      </c>
      <c r="M17" s="19">
        <f t="shared" si="1"/>
        <v>1214266.9412400001</v>
      </c>
      <c r="N17" s="19">
        <f t="shared" si="2"/>
        <v>586101.25560000003</v>
      </c>
      <c r="O17" s="19">
        <f t="shared" si="3"/>
        <v>231025.71520000004</v>
      </c>
      <c r="P17" s="19">
        <f t="shared" si="4"/>
        <v>1932275.2512000003</v>
      </c>
      <c r="Q17" s="19">
        <f t="shared" si="5"/>
        <v>3963669.1632400006</v>
      </c>
      <c r="R17" s="19"/>
      <c r="S17" s="19"/>
      <c r="T17" s="19"/>
    </row>
    <row r="18" spans="1:20">
      <c r="A18" s="18" t="s">
        <v>319</v>
      </c>
      <c r="B18" s="18" t="s">
        <v>320</v>
      </c>
      <c r="C18" s="18" t="s">
        <v>41</v>
      </c>
      <c r="D18" s="19">
        <v>386.90199999999999</v>
      </c>
      <c r="E18" s="19">
        <v>189.87</v>
      </c>
      <c r="F18" s="19">
        <v>50.94</v>
      </c>
      <c r="G18" s="19">
        <v>400.15</v>
      </c>
      <c r="H18" s="19">
        <f t="shared" si="0"/>
        <v>1027.8620000000001</v>
      </c>
      <c r="I18" s="19">
        <v>3214.69</v>
      </c>
      <c r="J18" s="19">
        <v>4147.97</v>
      </c>
      <c r="K18" s="19">
        <v>1588.38</v>
      </c>
      <c r="L18" s="19">
        <v>1624.91</v>
      </c>
      <c r="M18" s="19">
        <f t="shared" si="1"/>
        <v>629222.59161999996</v>
      </c>
      <c r="N18" s="19">
        <f t="shared" si="2"/>
        <v>308787.47970000003</v>
      </c>
      <c r="O18" s="19">
        <f t="shared" si="3"/>
        <v>128524.67640000001</v>
      </c>
      <c r="P18" s="19">
        <f t="shared" si="4"/>
        <v>1009602.4590000001</v>
      </c>
      <c r="Q18" s="19">
        <f t="shared" si="5"/>
        <v>2076137.2067200001</v>
      </c>
      <c r="R18" s="19"/>
      <c r="S18" s="19"/>
      <c r="T18" s="19"/>
    </row>
    <row r="19" spans="1:20">
      <c r="A19" s="18" t="s">
        <v>319</v>
      </c>
      <c r="B19" s="18" t="s">
        <v>320</v>
      </c>
      <c r="C19" s="18" t="s">
        <v>42</v>
      </c>
      <c r="D19" s="19">
        <v>232.71600000000001</v>
      </c>
      <c r="E19" s="19">
        <v>83.28</v>
      </c>
      <c r="F19" s="19">
        <v>21.6</v>
      </c>
      <c r="G19" s="19">
        <v>169.67</v>
      </c>
      <c r="H19" s="19">
        <f t="shared" si="0"/>
        <v>507.26599999999996</v>
      </c>
      <c r="I19" s="19">
        <v>3214.69</v>
      </c>
      <c r="J19" s="19">
        <v>4147.97</v>
      </c>
      <c r="K19" s="19">
        <v>1624.07</v>
      </c>
      <c r="L19" s="19">
        <v>1661.42</v>
      </c>
      <c r="M19" s="19">
        <f t="shared" si="1"/>
        <v>370162.72392000002</v>
      </c>
      <c r="N19" s="19">
        <f t="shared" si="2"/>
        <v>132466.83360000001</v>
      </c>
      <c r="O19" s="19">
        <f t="shared" si="3"/>
        <v>53709.48000000001</v>
      </c>
      <c r="P19" s="19">
        <f t="shared" si="4"/>
        <v>421892.93849999999</v>
      </c>
      <c r="Q19" s="19">
        <f t="shared" si="5"/>
        <v>978231.97601999994</v>
      </c>
      <c r="R19" s="19"/>
      <c r="S19" s="19"/>
      <c r="T19" s="19"/>
    </row>
    <row r="20" spans="1:20">
      <c r="A20" s="18" t="s">
        <v>319</v>
      </c>
      <c r="B20" s="18" t="s">
        <v>320</v>
      </c>
      <c r="C20" s="18" t="s">
        <v>43</v>
      </c>
      <c r="D20" s="19">
        <v>182.262</v>
      </c>
      <c r="E20" s="19">
        <v>111.71</v>
      </c>
      <c r="F20" s="19">
        <v>28.97</v>
      </c>
      <c r="G20" s="19">
        <v>227.57</v>
      </c>
      <c r="H20" s="19">
        <f t="shared" si="0"/>
        <v>550.51199999999994</v>
      </c>
      <c r="I20" s="19">
        <v>3214.69</v>
      </c>
      <c r="J20" s="19">
        <v>4147.97</v>
      </c>
      <c r="K20" s="19">
        <v>1265.1300000000001</v>
      </c>
      <c r="L20" s="19">
        <v>1294.23</v>
      </c>
      <c r="M20" s="19">
        <f t="shared" si="1"/>
        <v>355330.70471999998</v>
      </c>
      <c r="N20" s="19">
        <f t="shared" si="2"/>
        <v>217785.34759999998</v>
      </c>
      <c r="O20" s="19">
        <f t="shared" si="3"/>
        <v>82672.847800000003</v>
      </c>
      <c r="P20" s="19">
        <f t="shared" si="4"/>
        <v>649425.61180000007</v>
      </c>
      <c r="Q20" s="19">
        <f t="shared" si="5"/>
        <v>1305214.51192</v>
      </c>
      <c r="R20" s="19"/>
      <c r="S20" s="19"/>
      <c r="T20" s="19"/>
    </row>
    <row r="21" spans="1:20">
      <c r="A21" s="18" t="s">
        <v>319</v>
      </c>
      <c r="B21" s="18" t="s">
        <v>320</v>
      </c>
      <c r="C21" s="18" t="s">
        <v>44</v>
      </c>
      <c r="D21" s="19">
        <v>176.477</v>
      </c>
      <c r="E21" s="19">
        <v>68.16</v>
      </c>
      <c r="F21" s="19">
        <v>17.68</v>
      </c>
      <c r="G21" s="19">
        <v>138.85</v>
      </c>
      <c r="H21" s="19">
        <f t="shared" si="0"/>
        <v>401.16700000000003</v>
      </c>
      <c r="I21" s="19">
        <v>3214.69</v>
      </c>
      <c r="J21" s="19">
        <v>4147.97</v>
      </c>
      <c r="K21" s="19">
        <v>1326.41</v>
      </c>
      <c r="L21" s="19">
        <v>1356.92</v>
      </c>
      <c r="M21" s="19">
        <f t="shared" si="1"/>
        <v>333237.98956000002</v>
      </c>
      <c r="N21" s="19">
        <f t="shared" si="2"/>
        <v>128705.1648</v>
      </c>
      <c r="O21" s="19">
        <f t="shared" si="3"/>
        <v>49345.764000000003</v>
      </c>
      <c r="P21" s="19">
        <f t="shared" si="4"/>
        <v>387537.29249999998</v>
      </c>
      <c r="Q21" s="19">
        <f t="shared" si="5"/>
        <v>898826.21085999999</v>
      </c>
      <c r="R21" s="19"/>
      <c r="S21" s="19"/>
      <c r="T21" s="19"/>
    </row>
    <row r="22" spans="1:20">
      <c r="A22" s="18" t="s">
        <v>319</v>
      </c>
      <c r="B22" s="18" t="s">
        <v>320</v>
      </c>
      <c r="C22" s="18" t="s">
        <v>45</v>
      </c>
      <c r="D22" s="19">
        <v>107.289</v>
      </c>
      <c r="E22" s="19">
        <v>69.64</v>
      </c>
      <c r="F22" s="19">
        <v>18.059999999999999</v>
      </c>
      <c r="G22" s="19">
        <v>141.86000000000001</v>
      </c>
      <c r="H22" s="19">
        <f t="shared" si="0"/>
        <v>336.84900000000005</v>
      </c>
      <c r="I22" s="19">
        <v>3214.69</v>
      </c>
      <c r="J22" s="19">
        <v>4147.97</v>
      </c>
      <c r="K22" s="19">
        <v>1762.24</v>
      </c>
      <c r="L22" s="19">
        <v>1802.77</v>
      </c>
      <c r="M22" s="19">
        <f t="shared" si="1"/>
        <v>155831.90805</v>
      </c>
      <c r="N22" s="19">
        <f t="shared" si="2"/>
        <v>101148.618</v>
      </c>
      <c r="O22" s="19">
        <f t="shared" si="3"/>
        <v>42354.312000000005</v>
      </c>
      <c r="P22" s="19">
        <f t="shared" si="4"/>
        <v>332690.07200000004</v>
      </c>
      <c r="Q22" s="19">
        <f t="shared" si="5"/>
        <v>632024.91005000006</v>
      </c>
      <c r="R22" s="19"/>
      <c r="S22" s="19"/>
      <c r="T22" s="19"/>
    </row>
    <row r="23" spans="1:20">
      <c r="A23" s="18" t="s">
        <v>319</v>
      </c>
      <c r="B23" s="18" t="s">
        <v>320</v>
      </c>
      <c r="C23" s="18" t="s">
        <v>46</v>
      </c>
      <c r="D23" s="19">
        <v>1343.6489999999999</v>
      </c>
      <c r="E23" s="19">
        <v>716.7</v>
      </c>
      <c r="F23" s="19">
        <v>170.78</v>
      </c>
      <c r="G23" s="19">
        <v>1475.18</v>
      </c>
      <c r="H23" s="19">
        <f t="shared" si="0"/>
        <v>3706.3090000000002</v>
      </c>
      <c r="I23" s="19">
        <v>3214.69</v>
      </c>
      <c r="J23" s="19">
        <v>4147.97</v>
      </c>
      <c r="K23" s="19">
        <v>1575</v>
      </c>
      <c r="L23" s="19">
        <v>1611.23</v>
      </c>
      <c r="M23" s="19">
        <f t="shared" si="1"/>
        <v>2203167.8288099999</v>
      </c>
      <c r="N23" s="19">
        <f t="shared" si="2"/>
        <v>1175165.8230000001</v>
      </c>
      <c r="O23" s="19">
        <f t="shared" si="3"/>
        <v>433224.45720000006</v>
      </c>
      <c r="P23" s="19">
        <f t="shared" si="4"/>
        <v>3742148.1132000005</v>
      </c>
      <c r="Q23" s="19">
        <f t="shared" si="5"/>
        <v>7553706.2222100003</v>
      </c>
      <c r="R23" s="19"/>
      <c r="S23" s="19"/>
      <c r="T23" s="19"/>
    </row>
    <row r="24" spans="1:20">
      <c r="A24" s="18" t="s">
        <v>319</v>
      </c>
      <c r="B24" s="18" t="s">
        <v>320</v>
      </c>
      <c r="C24" s="18" t="s">
        <v>47</v>
      </c>
      <c r="D24" s="19">
        <v>562.71699999999998</v>
      </c>
      <c r="E24" s="19">
        <v>236.6</v>
      </c>
      <c r="F24" s="19">
        <v>64.150000000000006</v>
      </c>
      <c r="G24" s="19">
        <v>538.89</v>
      </c>
      <c r="H24" s="19">
        <f t="shared" si="0"/>
        <v>1402.357</v>
      </c>
      <c r="I24" s="19">
        <v>3214.69</v>
      </c>
      <c r="J24" s="19">
        <v>4147.97</v>
      </c>
      <c r="K24" s="19">
        <v>1624.22</v>
      </c>
      <c r="L24" s="19">
        <v>1661.58</v>
      </c>
      <c r="M24" s="19">
        <f t="shared" si="1"/>
        <v>894984.50699000002</v>
      </c>
      <c r="N24" s="19">
        <f t="shared" si="2"/>
        <v>376305.20199999999</v>
      </c>
      <c r="O24" s="19">
        <f t="shared" si="3"/>
        <v>159501.91850000003</v>
      </c>
      <c r="P24" s="19">
        <f t="shared" si="4"/>
        <v>1339890.7071000002</v>
      </c>
      <c r="Q24" s="19">
        <f t="shared" si="5"/>
        <v>2770682.3345900001</v>
      </c>
      <c r="R24" s="19"/>
      <c r="S24" s="19"/>
      <c r="T24" s="19"/>
    </row>
    <row r="25" spans="1:20">
      <c r="A25" s="18" t="s">
        <v>319</v>
      </c>
      <c r="B25" s="18" t="s">
        <v>320</v>
      </c>
      <c r="C25" s="18" t="s">
        <v>38</v>
      </c>
      <c r="D25" s="19">
        <v>125.459</v>
      </c>
      <c r="E25" s="19">
        <v>62.66</v>
      </c>
      <c r="F25" s="19">
        <v>13.56</v>
      </c>
      <c r="G25" s="19">
        <v>133.63</v>
      </c>
      <c r="H25" s="19">
        <f t="shared" si="0"/>
        <v>335.30899999999997</v>
      </c>
      <c r="I25" s="19">
        <v>2817.62</v>
      </c>
      <c r="J25" s="19">
        <v>3059.47</v>
      </c>
      <c r="K25" s="19">
        <v>1893.92</v>
      </c>
      <c r="L25" s="19">
        <v>1937.48</v>
      </c>
      <c r="M25" s="19">
        <f t="shared" si="1"/>
        <v>115886.47829999997</v>
      </c>
      <c r="N25" s="19">
        <f t="shared" si="2"/>
        <v>57879.041999999987</v>
      </c>
      <c r="O25" s="19">
        <f t="shared" si="3"/>
        <v>15214.184399999998</v>
      </c>
      <c r="P25" s="19">
        <f t="shared" si="4"/>
        <v>149931.52369999996</v>
      </c>
      <c r="Q25" s="19">
        <f t="shared" si="5"/>
        <v>338911.22839999991</v>
      </c>
      <c r="R25" s="19"/>
      <c r="S25" s="19"/>
      <c r="T25" s="19"/>
    </row>
    <row r="26" spans="1:20">
      <c r="A26" s="18" t="s">
        <v>39</v>
      </c>
      <c r="B26" s="18" t="s">
        <v>48</v>
      </c>
      <c r="C26" s="18" t="s">
        <v>51</v>
      </c>
      <c r="D26" s="19">
        <v>680.85299999999995</v>
      </c>
      <c r="E26" s="19">
        <v>344.19</v>
      </c>
      <c r="F26" s="19">
        <v>88.58</v>
      </c>
      <c r="G26" s="19">
        <v>687.3</v>
      </c>
      <c r="H26" s="19">
        <f t="shared" si="0"/>
        <v>1800.9229999999998</v>
      </c>
      <c r="I26" s="19">
        <v>2099.89</v>
      </c>
      <c r="J26" s="19">
        <v>2795.68</v>
      </c>
      <c r="K26" s="19">
        <v>1497.06</v>
      </c>
      <c r="L26" s="19">
        <v>1531.49</v>
      </c>
      <c r="M26" s="19">
        <f t="shared" si="1"/>
        <v>410438.61398999993</v>
      </c>
      <c r="N26" s="19">
        <f t="shared" si="2"/>
        <v>207488.05769999998</v>
      </c>
      <c r="O26" s="19">
        <f t="shared" si="3"/>
        <v>111981.95019999998</v>
      </c>
      <c r="P26" s="19">
        <f t="shared" si="4"/>
        <v>868877.78699999978</v>
      </c>
      <c r="Q26" s="19">
        <f t="shared" si="5"/>
        <v>1598786.4088899996</v>
      </c>
      <c r="R26" s="19"/>
      <c r="S26" s="19"/>
      <c r="T26" s="19"/>
    </row>
    <row r="27" spans="1:20">
      <c r="A27" s="18" t="s">
        <v>39</v>
      </c>
      <c r="B27" s="18" t="s">
        <v>48</v>
      </c>
      <c r="C27" s="18" t="s">
        <v>52</v>
      </c>
      <c r="D27" s="19">
        <v>289.19400000000002</v>
      </c>
      <c r="E27" s="19">
        <v>109.86</v>
      </c>
      <c r="F27" s="19">
        <v>28.76</v>
      </c>
      <c r="G27" s="19">
        <v>229.3</v>
      </c>
      <c r="H27" s="19">
        <f t="shared" si="0"/>
        <v>657.11400000000003</v>
      </c>
      <c r="I27" s="19">
        <v>3201.14</v>
      </c>
      <c r="J27" s="19">
        <v>3376.07</v>
      </c>
      <c r="K27" s="19">
        <v>1677.85</v>
      </c>
      <c r="L27" s="19">
        <v>1716.44</v>
      </c>
      <c r="M27" s="19">
        <f t="shared" si="1"/>
        <v>440526.32826000004</v>
      </c>
      <c r="N27" s="19">
        <f t="shared" si="2"/>
        <v>167348.63939999999</v>
      </c>
      <c r="O27" s="19">
        <f t="shared" si="3"/>
        <v>47730.958800000008</v>
      </c>
      <c r="P27" s="19">
        <f t="shared" si="4"/>
        <v>380553.15900000004</v>
      </c>
      <c r="Q27" s="19">
        <f t="shared" si="5"/>
        <v>1036159.0854600002</v>
      </c>
      <c r="R27" s="19"/>
      <c r="S27" s="19"/>
      <c r="T27" s="19"/>
    </row>
    <row r="28" spans="1:20">
      <c r="A28" s="18" t="s">
        <v>39</v>
      </c>
      <c r="B28" s="18" t="s">
        <v>48</v>
      </c>
      <c r="C28" s="18" t="s">
        <v>49</v>
      </c>
      <c r="D28" s="19">
        <v>68.394000000000005</v>
      </c>
      <c r="E28" s="19">
        <v>35.9</v>
      </c>
      <c r="F28" s="19">
        <v>8.11</v>
      </c>
      <c r="G28" s="19">
        <v>61.84</v>
      </c>
      <c r="H28" s="19">
        <f t="shared" si="0"/>
        <v>174.24400000000003</v>
      </c>
      <c r="I28" s="19">
        <v>3901.12</v>
      </c>
      <c r="J28" s="19">
        <v>5678.26</v>
      </c>
      <c r="K28" s="19">
        <v>1424.66</v>
      </c>
      <c r="L28" s="19">
        <v>1457.43</v>
      </c>
      <c r="M28" s="19">
        <f t="shared" si="1"/>
        <v>169375.00524000003</v>
      </c>
      <c r="N28" s="19">
        <f t="shared" si="2"/>
        <v>88904.914000000004</v>
      </c>
      <c r="O28" s="19">
        <f t="shared" si="3"/>
        <v>34230.931299999997</v>
      </c>
      <c r="P28" s="19">
        <f t="shared" si="4"/>
        <v>261016.12720000002</v>
      </c>
      <c r="Q28" s="19">
        <f t="shared" si="5"/>
        <v>553526.97774</v>
      </c>
      <c r="R28" s="19"/>
      <c r="S28" s="19"/>
      <c r="T28" s="19"/>
    </row>
    <row r="29" spans="1:20">
      <c r="A29" s="18" t="s">
        <v>50</v>
      </c>
      <c r="B29" s="18" t="s">
        <v>53</v>
      </c>
      <c r="C29" s="18" t="s">
        <v>26</v>
      </c>
      <c r="D29" s="19">
        <f>25629.039-9.983-19.043</f>
        <v>25600.012999999999</v>
      </c>
      <c r="E29" s="19">
        <v>11444.599</v>
      </c>
      <c r="F29" s="19">
        <v>2409.3890000000001</v>
      </c>
      <c r="G29" s="19">
        <v>23069.905999999999</v>
      </c>
      <c r="H29" s="19">
        <f t="shared" si="0"/>
        <v>62523.907000000007</v>
      </c>
      <c r="I29" s="19">
        <v>2719.33</v>
      </c>
      <c r="J29" s="19">
        <v>3120.58</v>
      </c>
      <c r="K29" s="19">
        <v>1378.11</v>
      </c>
      <c r="L29" s="19">
        <v>1409.81</v>
      </c>
      <c r="M29" s="19">
        <f>((25629.039-19.043)*(I29-K29))-9.983*(2719.33-1323.83)</f>
        <v>34334707.558619998</v>
      </c>
      <c r="N29" s="19">
        <f t="shared" si="2"/>
        <v>15349725.07078</v>
      </c>
      <c r="O29" s="19">
        <f t="shared" si="3"/>
        <v>4121910.4195300001</v>
      </c>
      <c r="P29" s="19">
        <f t="shared" si="4"/>
        <v>39467303.087619998</v>
      </c>
      <c r="Q29" s="19">
        <f t="shared" si="5"/>
        <v>93273646.136549994</v>
      </c>
      <c r="R29" s="19"/>
      <c r="S29" s="19"/>
      <c r="T29" s="19"/>
    </row>
    <row r="30" spans="1:20">
      <c r="A30" s="18" t="s">
        <v>50</v>
      </c>
      <c r="B30" s="18" t="s">
        <v>53</v>
      </c>
      <c r="C30" s="18" t="s">
        <v>27</v>
      </c>
      <c r="D30" s="19">
        <v>2406.0349999999999</v>
      </c>
      <c r="E30" s="19">
        <v>953.59100000000001</v>
      </c>
      <c r="F30" s="19">
        <v>150.56700000000001</v>
      </c>
      <c r="G30" s="19">
        <v>1957.3710000000001</v>
      </c>
      <c r="H30" s="19">
        <f t="shared" si="0"/>
        <v>5467.5640000000003</v>
      </c>
      <c r="I30" s="19">
        <v>2860.51</v>
      </c>
      <c r="J30" s="19">
        <v>2860.51</v>
      </c>
      <c r="K30" s="19">
        <v>1401.28</v>
      </c>
      <c r="L30" s="19">
        <v>1433.51</v>
      </c>
      <c r="M30" s="19">
        <f t="shared" si="1"/>
        <v>3510958.4530500006</v>
      </c>
      <c r="N30" s="19">
        <f t="shared" si="2"/>
        <v>1391508.5949300001</v>
      </c>
      <c r="O30" s="19">
        <f t="shared" si="3"/>
        <v>214859.10900000005</v>
      </c>
      <c r="P30" s="19">
        <f t="shared" si="4"/>
        <v>2793168.4170000004</v>
      </c>
      <c r="Q30" s="19">
        <f t="shared" si="5"/>
        <v>7910494.5739800017</v>
      </c>
      <c r="R30" s="19"/>
      <c r="S30" s="19"/>
      <c r="T30" s="19"/>
    </row>
    <row r="31" spans="1:20">
      <c r="A31" s="18" t="s">
        <v>18</v>
      </c>
      <c r="B31" s="18" t="s">
        <v>56</v>
      </c>
      <c r="C31" s="18" t="s">
        <v>21</v>
      </c>
      <c r="D31" s="19">
        <v>81.180000000000007</v>
      </c>
      <c r="E31" s="19">
        <v>61.003</v>
      </c>
      <c r="F31" s="19">
        <v>21.797000000000001</v>
      </c>
      <c r="G31" s="19">
        <v>85.653000000000006</v>
      </c>
      <c r="H31" s="19">
        <f t="shared" si="0"/>
        <v>249.63299999999998</v>
      </c>
      <c r="I31" s="19">
        <v>1879.09</v>
      </c>
      <c r="J31" s="19">
        <v>2078.56</v>
      </c>
      <c r="K31" s="19">
        <v>1632.4</v>
      </c>
      <c r="L31" s="19">
        <v>1669.95</v>
      </c>
      <c r="M31" s="19">
        <f t="shared" si="1"/>
        <v>20026.294199999989</v>
      </c>
      <c r="N31" s="19">
        <f t="shared" si="2"/>
        <v>15048.830069999989</v>
      </c>
      <c r="O31" s="19">
        <f t="shared" si="3"/>
        <v>8906.4721699999973</v>
      </c>
      <c r="P31" s="19">
        <f t="shared" si="4"/>
        <v>34998.672329999994</v>
      </c>
      <c r="Q31" s="19">
        <f t="shared" si="5"/>
        <v>78980.268769999966</v>
      </c>
      <c r="R31" s="19"/>
      <c r="S31" s="19"/>
      <c r="T31" s="19"/>
    </row>
    <row r="32" spans="1:20" s="17" customFormat="1">
      <c r="A32" s="20" t="s">
        <v>4</v>
      </c>
      <c r="B32" s="20"/>
      <c r="C32" s="20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8" t="s">
        <v>57</v>
      </c>
      <c r="B33" s="18" t="s">
        <v>58</v>
      </c>
      <c r="C33" s="18" t="s">
        <v>60</v>
      </c>
      <c r="D33" s="19">
        <v>157.869</v>
      </c>
      <c r="E33" s="19">
        <v>85.67</v>
      </c>
      <c r="F33" s="19">
        <v>38.049999999999997</v>
      </c>
      <c r="G33" s="19">
        <v>208.73</v>
      </c>
      <c r="H33" s="19">
        <f t="shared" si="0"/>
        <v>490.31899999999996</v>
      </c>
      <c r="I33" s="19">
        <v>5437.32</v>
      </c>
      <c r="J33" s="19">
        <v>5948.83</v>
      </c>
      <c r="K33" s="19">
        <v>1378</v>
      </c>
      <c r="L33" s="19">
        <v>1409.69</v>
      </c>
      <c r="M33" s="19">
        <f t="shared" si="1"/>
        <v>640840.7890799999</v>
      </c>
      <c r="N33" s="19">
        <f t="shared" si="2"/>
        <v>347761.94439999998</v>
      </c>
      <c r="O33" s="19">
        <f t="shared" si="3"/>
        <v>172714.27699999997</v>
      </c>
      <c r="P33" s="19">
        <f t="shared" si="4"/>
        <v>947454.69219999982</v>
      </c>
      <c r="Q33" s="19">
        <f t="shared" si="5"/>
        <v>2108771.7026799996</v>
      </c>
      <c r="R33" s="19"/>
      <c r="S33" s="19"/>
      <c r="T33" s="19"/>
    </row>
    <row r="34" spans="1:20">
      <c r="A34" s="18" t="s">
        <v>61</v>
      </c>
      <c r="B34" s="18" t="s">
        <v>62</v>
      </c>
      <c r="C34" s="18" t="s">
        <v>63</v>
      </c>
      <c r="D34" s="19">
        <v>1603.2270000000001</v>
      </c>
      <c r="E34" s="19">
        <v>1078.02</v>
      </c>
      <c r="F34" s="19">
        <v>275.07</v>
      </c>
      <c r="G34" s="19">
        <v>1596.15</v>
      </c>
      <c r="H34" s="19">
        <f t="shared" si="0"/>
        <v>4552.4670000000006</v>
      </c>
      <c r="I34" s="19">
        <v>3615.11</v>
      </c>
      <c r="J34" s="19">
        <v>5371.71</v>
      </c>
      <c r="K34" s="19">
        <v>1364.84</v>
      </c>
      <c r="L34" s="19">
        <v>1396.23</v>
      </c>
      <c r="M34" s="19">
        <f t="shared" si="1"/>
        <v>3607693.6212900011</v>
      </c>
      <c r="N34" s="19">
        <f t="shared" si="2"/>
        <v>2425836.0654000007</v>
      </c>
      <c r="O34" s="19">
        <f t="shared" si="3"/>
        <v>1093535.2836</v>
      </c>
      <c r="P34" s="19">
        <f t="shared" si="4"/>
        <v>6345462.4020000007</v>
      </c>
      <c r="Q34" s="19">
        <f t="shared" si="5"/>
        <v>13472527.372290002</v>
      </c>
      <c r="R34" s="19"/>
      <c r="S34" s="19"/>
      <c r="T34" s="19"/>
    </row>
    <row r="35" spans="1:20">
      <c r="A35" s="18" t="s">
        <v>64</v>
      </c>
      <c r="B35" s="18" t="s">
        <v>65</v>
      </c>
      <c r="C35" s="18" t="s">
        <v>66</v>
      </c>
      <c r="D35" s="19">
        <v>419.7</v>
      </c>
      <c r="E35" s="19">
        <v>235.03</v>
      </c>
      <c r="F35" s="19">
        <v>97.06</v>
      </c>
      <c r="G35" s="19">
        <v>350.62</v>
      </c>
      <c r="H35" s="19">
        <f t="shared" si="0"/>
        <v>1102.4099999999999</v>
      </c>
      <c r="I35" s="19">
        <v>3384.47</v>
      </c>
      <c r="J35" s="19">
        <v>3610.07</v>
      </c>
      <c r="K35" s="19">
        <v>1156.6400000000001</v>
      </c>
      <c r="L35" s="19">
        <v>1183.24</v>
      </c>
      <c r="M35" s="19">
        <f t="shared" si="1"/>
        <v>935020.25099999993</v>
      </c>
      <c r="N35" s="19">
        <f t="shared" si="2"/>
        <v>523606.8849</v>
      </c>
      <c r="O35" s="19">
        <f t="shared" si="3"/>
        <v>235548.11979999999</v>
      </c>
      <c r="P35" s="19">
        <f t="shared" si="4"/>
        <v>850895.13459999999</v>
      </c>
      <c r="Q35" s="19">
        <f t="shared" si="5"/>
        <v>2545070.3903000001</v>
      </c>
      <c r="R35" s="19"/>
      <c r="S35" s="19"/>
      <c r="T35" s="19"/>
    </row>
    <row r="36" spans="1:20">
      <c r="A36" s="18" t="s">
        <v>50</v>
      </c>
      <c r="B36" s="18" t="s">
        <v>53</v>
      </c>
      <c r="C36" s="18" t="s">
        <v>67</v>
      </c>
      <c r="D36" s="19">
        <v>3003.4209999999998</v>
      </c>
      <c r="E36" s="19">
        <v>1338.63</v>
      </c>
      <c r="F36" s="19">
        <v>422.72500000000002</v>
      </c>
      <c r="G36" s="19">
        <v>2078.3989999999999</v>
      </c>
      <c r="H36" s="19">
        <f t="shared" si="0"/>
        <v>6843.1749999999993</v>
      </c>
      <c r="I36" s="19">
        <v>3019.88</v>
      </c>
      <c r="J36" s="19">
        <v>5273.62</v>
      </c>
      <c r="K36" s="19">
        <v>1551.89</v>
      </c>
      <c r="L36" s="19">
        <v>1587.58</v>
      </c>
      <c r="M36" s="19">
        <f t="shared" si="1"/>
        <v>4408991.9937899997</v>
      </c>
      <c r="N36" s="19">
        <f t="shared" si="2"/>
        <v>1965095.4537000002</v>
      </c>
      <c r="O36" s="19">
        <f t="shared" si="3"/>
        <v>1558181.2590000001</v>
      </c>
      <c r="P36" s="19">
        <f t="shared" si="4"/>
        <v>7661061.8499599993</v>
      </c>
      <c r="Q36" s="19">
        <f t="shared" si="5"/>
        <v>15593330.55645</v>
      </c>
      <c r="R36" s="19"/>
      <c r="S36" s="19"/>
      <c r="T36" s="19"/>
    </row>
    <row r="37" spans="1:20" ht="34.5">
      <c r="A37" s="18" t="s">
        <v>68</v>
      </c>
      <c r="B37" s="18" t="s">
        <v>321</v>
      </c>
      <c r="C37" s="18" t="s">
        <v>332</v>
      </c>
      <c r="D37" s="19">
        <v>175.43</v>
      </c>
      <c r="E37" s="19">
        <v>78.92</v>
      </c>
      <c r="F37" s="19">
        <v>47.5</v>
      </c>
      <c r="G37" s="19">
        <v>153.77000000000001</v>
      </c>
      <c r="H37" s="19">
        <f t="shared" si="0"/>
        <v>455.62</v>
      </c>
      <c r="I37" s="19">
        <v>3535.86</v>
      </c>
      <c r="J37" s="19">
        <v>4075.36</v>
      </c>
      <c r="K37" s="19">
        <v>1284.5899999999999</v>
      </c>
      <c r="L37" s="19">
        <v>1314.13</v>
      </c>
      <c r="M37" s="19">
        <f t="shared" si="1"/>
        <v>394940.29610000009</v>
      </c>
      <c r="N37" s="19">
        <f t="shared" si="2"/>
        <v>177670.22840000005</v>
      </c>
      <c r="O37" s="19">
        <f t="shared" si="3"/>
        <v>131158.42499999999</v>
      </c>
      <c r="P37" s="19">
        <f t="shared" si="4"/>
        <v>424594.3371</v>
      </c>
      <c r="Q37" s="19">
        <f t="shared" si="5"/>
        <v>1128363.2866000002</v>
      </c>
      <c r="R37" s="19"/>
      <c r="S37" s="19"/>
      <c r="T37" s="19"/>
    </row>
    <row r="38" spans="1:20" s="17" customFormat="1">
      <c r="A38" s="20" t="s">
        <v>7</v>
      </c>
      <c r="B38" s="20"/>
      <c r="C38" s="20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A39" s="18" t="s">
        <v>70</v>
      </c>
      <c r="B39" s="18" t="s">
        <v>72</v>
      </c>
      <c r="C39" s="18" t="s">
        <v>73</v>
      </c>
      <c r="D39" s="19">
        <v>94.2</v>
      </c>
      <c r="E39" s="19">
        <v>56.52</v>
      </c>
      <c r="F39" s="19">
        <v>6.27</v>
      </c>
      <c r="G39" s="19">
        <v>94.2</v>
      </c>
      <c r="H39" s="19">
        <f t="shared" si="0"/>
        <v>251.19</v>
      </c>
      <c r="I39" s="19">
        <v>5712.22</v>
      </c>
      <c r="J39" s="19">
        <v>6251.34</v>
      </c>
      <c r="K39" s="19">
        <v>1913.99</v>
      </c>
      <c r="L39" s="19">
        <v>1958.01</v>
      </c>
      <c r="M39" s="19">
        <f t="shared" si="1"/>
        <v>357793.26600000006</v>
      </c>
      <c r="N39" s="19">
        <f t="shared" si="2"/>
        <v>214675.95960000003</v>
      </c>
      <c r="O39" s="19">
        <f t="shared" si="3"/>
        <v>26919.179099999998</v>
      </c>
      <c r="P39" s="19">
        <f t="shared" si="4"/>
        <v>404431.68599999999</v>
      </c>
      <c r="Q39" s="19">
        <f t="shared" si="5"/>
        <v>1003820.0907000001</v>
      </c>
      <c r="R39" s="19"/>
      <c r="S39" s="19"/>
      <c r="T39" s="19"/>
    </row>
    <row r="40" spans="1:20">
      <c r="A40" s="18" t="s">
        <v>75</v>
      </c>
      <c r="B40" s="18" t="s">
        <v>76</v>
      </c>
      <c r="C40" s="18" t="s">
        <v>77</v>
      </c>
      <c r="D40" s="19">
        <v>574.46799999999996</v>
      </c>
      <c r="E40" s="19">
        <v>320.43</v>
      </c>
      <c r="F40" s="19">
        <v>94.1</v>
      </c>
      <c r="G40" s="19">
        <v>543.42999999999995</v>
      </c>
      <c r="H40" s="19">
        <f t="shared" si="0"/>
        <v>1532.4279999999999</v>
      </c>
      <c r="I40" s="19">
        <v>2741.66</v>
      </c>
      <c r="J40" s="19">
        <v>2783.62</v>
      </c>
      <c r="K40" s="19">
        <v>1550.53</v>
      </c>
      <c r="L40" s="19">
        <v>1586.19</v>
      </c>
      <c r="M40" s="19">
        <f t="shared" si="1"/>
        <v>684266.06883999985</v>
      </c>
      <c r="N40" s="19">
        <f t="shared" si="2"/>
        <v>381673.78589999996</v>
      </c>
      <c r="O40" s="19">
        <f t="shared" si="3"/>
        <v>112678.16299999997</v>
      </c>
      <c r="P40" s="19">
        <f t="shared" si="4"/>
        <v>650719.38489999983</v>
      </c>
      <c r="Q40" s="19">
        <f t="shared" si="5"/>
        <v>1829337.4026399995</v>
      </c>
      <c r="R40" s="19"/>
      <c r="S40" s="19"/>
      <c r="T40" s="19"/>
    </row>
    <row r="41" spans="1:20">
      <c r="A41" s="18" t="s">
        <v>50</v>
      </c>
      <c r="B41" s="18" t="s">
        <v>53</v>
      </c>
      <c r="C41" s="18" t="s">
        <v>322</v>
      </c>
      <c r="D41" s="19">
        <v>5288.2389999999996</v>
      </c>
      <c r="E41" s="19">
        <v>1774.587</v>
      </c>
      <c r="F41" s="19">
        <v>828.14099999999996</v>
      </c>
      <c r="G41" s="19">
        <v>4060.2559999999999</v>
      </c>
      <c r="H41" s="19">
        <f t="shared" si="0"/>
        <v>11951.222999999998</v>
      </c>
      <c r="I41" s="19">
        <v>3017.33</v>
      </c>
      <c r="J41" s="19">
        <v>3776.55</v>
      </c>
      <c r="K41" s="19">
        <v>1578.21</v>
      </c>
      <c r="L41" s="19">
        <v>1614.51</v>
      </c>
      <c r="M41" s="19">
        <f t="shared" si="1"/>
        <v>7610410.5096799992</v>
      </c>
      <c r="N41" s="19">
        <f t="shared" si="2"/>
        <v>2553843.6434399998</v>
      </c>
      <c r="O41" s="19">
        <f t="shared" si="3"/>
        <v>1790473.9676399999</v>
      </c>
      <c r="P41" s="19">
        <f t="shared" si="4"/>
        <v>8778435.8822399992</v>
      </c>
      <c r="Q41" s="19">
        <f t="shared" si="5"/>
        <v>20733164.002999999</v>
      </c>
      <c r="R41" s="19"/>
      <c r="S41" s="19"/>
      <c r="T41" s="19"/>
    </row>
    <row r="42" spans="1:20" ht="23.25">
      <c r="A42" s="18" t="s">
        <v>323</v>
      </c>
      <c r="B42" s="18" t="s">
        <v>324</v>
      </c>
      <c r="C42" s="18" t="s">
        <v>333</v>
      </c>
      <c r="D42" s="19">
        <v>40.53</v>
      </c>
      <c r="E42" s="19">
        <v>21.62</v>
      </c>
      <c r="F42" s="19">
        <v>6.18</v>
      </c>
      <c r="G42" s="19">
        <v>37.049999999999997</v>
      </c>
      <c r="H42" s="19">
        <f t="shared" si="0"/>
        <v>105.38000000000001</v>
      </c>
      <c r="I42" s="19">
        <v>12467.61</v>
      </c>
      <c r="J42" s="19">
        <v>12953.43</v>
      </c>
      <c r="K42" s="19">
        <v>1586</v>
      </c>
      <c r="L42" s="19">
        <v>1622.48</v>
      </c>
      <c r="M42" s="19">
        <f t="shared" si="1"/>
        <v>441031.65330000006</v>
      </c>
      <c r="N42" s="19">
        <f t="shared" si="2"/>
        <v>235260.40820000003</v>
      </c>
      <c r="O42" s="19">
        <f t="shared" si="3"/>
        <v>70025.271000000008</v>
      </c>
      <c r="P42" s="19">
        <f t="shared" si="4"/>
        <v>419811.69750000001</v>
      </c>
      <c r="Q42" s="19">
        <f t="shared" si="5"/>
        <v>1166129.03</v>
      </c>
      <c r="R42" s="19"/>
      <c r="S42" s="19"/>
      <c r="T42" s="19"/>
    </row>
    <row r="43" spans="1:20" ht="34.5">
      <c r="A43" s="18" t="s">
        <v>323</v>
      </c>
      <c r="B43" s="18" t="s">
        <v>324</v>
      </c>
      <c r="C43" s="18" t="s">
        <v>334</v>
      </c>
      <c r="D43" s="19">
        <v>498.798</v>
      </c>
      <c r="E43" s="19">
        <v>199.72</v>
      </c>
      <c r="F43" s="19">
        <v>65.650000000000006</v>
      </c>
      <c r="G43" s="19">
        <v>393.78</v>
      </c>
      <c r="H43" s="19">
        <f t="shared" si="0"/>
        <v>1157.9479999999999</v>
      </c>
      <c r="I43" s="19">
        <v>2242.2800000000002</v>
      </c>
      <c r="J43" s="19">
        <v>2258.94</v>
      </c>
      <c r="K43" s="19">
        <v>1827.15</v>
      </c>
      <c r="L43" s="19">
        <v>1869.17</v>
      </c>
      <c r="M43" s="19">
        <f t="shared" si="1"/>
        <v>207066.01374000005</v>
      </c>
      <c r="N43" s="19">
        <f t="shared" si="2"/>
        <v>82909.76360000002</v>
      </c>
      <c r="O43" s="19">
        <f t="shared" si="3"/>
        <v>25588.4005</v>
      </c>
      <c r="P43" s="19">
        <f t="shared" si="4"/>
        <v>153483.63059999997</v>
      </c>
      <c r="Q43" s="19">
        <f t="shared" si="5"/>
        <v>469047.80844000005</v>
      </c>
      <c r="R43" s="19"/>
      <c r="S43" s="19"/>
      <c r="T43" s="19"/>
    </row>
    <row r="44" spans="1:20">
      <c r="A44" s="18" t="s">
        <v>78</v>
      </c>
      <c r="B44" s="18" t="s">
        <v>79</v>
      </c>
      <c r="C44" s="18" t="s">
        <v>80</v>
      </c>
      <c r="D44" s="19">
        <v>411.36</v>
      </c>
      <c r="E44" s="19">
        <v>225.77500000000001</v>
      </c>
      <c r="F44" s="19">
        <v>64.415999999999997</v>
      </c>
      <c r="G44" s="19">
        <v>386.49200000000002</v>
      </c>
      <c r="H44" s="19">
        <f t="shared" si="0"/>
        <v>1088.0429999999999</v>
      </c>
      <c r="I44" s="19">
        <v>2788.02</v>
      </c>
      <c r="J44" s="19">
        <v>2842.05</v>
      </c>
      <c r="K44" s="19">
        <v>1755.44</v>
      </c>
      <c r="L44" s="19">
        <v>1795.82</v>
      </c>
      <c r="M44" s="19">
        <f t="shared" si="1"/>
        <v>424762.10879999999</v>
      </c>
      <c r="N44" s="19">
        <f t="shared" si="2"/>
        <v>233130.74949999998</v>
      </c>
      <c r="O44" s="19">
        <f t="shared" si="3"/>
        <v>67393.951680000013</v>
      </c>
      <c r="P44" s="19">
        <f t="shared" si="4"/>
        <v>404359.52516000014</v>
      </c>
      <c r="Q44" s="19">
        <f t="shared" si="5"/>
        <v>1129646.3351400001</v>
      </c>
      <c r="R44" s="19"/>
      <c r="S44" s="19"/>
      <c r="T44" s="19"/>
    </row>
    <row r="45" spans="1:20" ht="34.5">
      <c r="A45" s="18" t="s">
        <v>81</v>
      </c>
      <c r="B45" s="18" t="s">
        <v>325</v>
      </c>
      <c r="C45" s="18" t="s">
        <v>335</v>
      </c>
      <c r="D45" s="19">
        <v>145.21</v>
      </c>
      <c r="E45" s="19">
        <v>85.42</v>
      </c>
      <c r="F45" s="19">
        <v>29.07</v>
      </c>
      <c r="G45" s="19">
        <v>158.21</v>
      </c>
      <c r="H45" s="19">
        <f t="shared" si="0"/>
        <v>417.90999999999997</v>
      </c>
      <c r="I45" s="19">
        <v>5127.78</v>
      </c>
      <c r="J45" s="19">
        <v>5463.31</v>
      </c>
      <c r="K45" s="19">
        <v>1386.7</v>
      </c>
      <c r="L45" s="19">
        <v>1418.59</v>
      </c>
      <c r="M45" s="19">
        <f t="shared" si="1"/>
        <v>543242.22680000006</v>
      </c>
      <c r="N45" s="19">
        <f t="shared" si="2"/>
        <v>319563.05359999998</v>
      </c>
      <c r="O45" s="19">
        <f t="shared" si="3"/>
        <v>117580.01040000001</v>
      </c>
      <c r="P45" s="19">
        <f t="shared" si="4"/>
        <v>639915.15120000008</v>
      </c>
      <c r="Q45" s="19">
        <f t="shared" si="5"/>
        <v>1620300.4420000003</v>
      </c>
      <c r="R45" s="19"/>
      <c r="S45" s="19"/>
      <c r="T45" s="19"/>
    </row>
    <row r="46" spans="1:20" ht="34.5">
      <c r="A46" s="18" t="s">
        <v>81</v>
      </c>
      <c r="B46" s="18" t="s">
        <v>325</v>
      </c>
      <c r="C46" s="18" t="s">
        <v>336</v>
      </c>
      <c r="D46" s="19">
        <v>112.71299999999999</v>
      </c>
      <c r="E46" s="19">
        <v>77.510000000000005</v>
      </c>
      <c r="F46" s="19">
        <v>13.766999999999999</v>
      </c>
      <c r="G46" s="19">
        <v>82.600999999999999</v>
      </c>
      <c r="H46" s="19">
        <f t="shared" si="0"/>
        <v>286.59100000000001</v>
      </c>
      <c r="I46" s="19">
        <v>3030.39</v>
      </c>
      <c r="J46" s="19">
        <v>3060.27</v>
      </c>
      <c r="K46" s="19">
        <v>1150.08</v>
      </c>
      <c r="L46" s="19">
        <v>1176.53</v>
      </c>
      <c r="M46" s="19">
        <f t="shared" si="1"/>
        <v>211935.38102999999</v>
      </c>
      <c r="N46" s="19">
        <f t="shared" si="2"/>
        <v>145742.82810000001</v>
      </c>
      <c r="O46" s="19">
        <f t="shared" si="3"/>
        <v>25933.44858</v>
      </c>
      <c r="P46" s="19">
        <f t="shared" si="4"/>
        <v>155598.80773999999</v>
      </c>
      <c r="Q46" s="19">
        <f t="shared" si="5"/>
        <v>539210.46545000002</v>
      </c>
      <c r="R46" s="19"/>
      <c r="S46" s="19"/>
      <c r="T46" s="19"/>
    </row>
    <row r="47" spans="1:20">
      <c r="A47" s="18" t="s">
        <v>71</v>
      </c>
      <c r="B47" s="18" t="s">
        <v>82</v>
      </c>
      <c r="C47" s="18" t="s">
        <v>74</v>
      </c>
      <c r="D47" s="19">
        <v>296.10000000000002</v>
      </c>
      <c r="E47" s="19">
        <v>163.18799999999999</v>
      </c>
      <c r="F47" s="19">
        <v>57.622</v>
      </c>
      <c r="G47" s="19">
        <v>301.52800000000002</v>
      </c>
      <c r="H47" s="19">
        <f t="shared" si="0"/>
        <v>818.43799999999999</v>
      </c>
      <c r="I47" s="19">
        <v>2735.36</v>
      </c>
      <c r="J47" s="19">
        <v>2744.86</v>
      </c>
      <c r="K47" s="19">
        <v>1773.16</v>
      </c>
      <c r="L47" s="19">
        <v>1813.94</v>
      </c>
      <c r="M47" s="19">
        <f t="shared" si="1"/>
        <v>284907.42000000004</v>
      </c>
      <c r="N47" s="19">
        <f t="shared" si="2"/>
        <v>157019.49359999999</v>
      </c>
      <c r="O47" s="19">
        <f t="shared" si="3"/>
        <v>53641.472240000003</v>
      </c>
      <c r="P47" s="19">
        <f t="shared" si="4"/>
        <v>280698.44576000003</v>
      </c>
      <c r="Q47" s="19">
        <f t="shared" si="5"/>
        <v>776266.83160000003</v>
      </c>
      <c r="R47" s="19"/>
      <c r="S47" s="19"/>
      <c r="T47" s="19"/>
    </row>
    <row r="48" spans="1:20" s="17" customFormat="1">
      <c r="A48" s="20" t="s">
        <v>10</v>
      </c>
      <c r="B48" s="20"/>
      <c r="C48" s="2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8" t="s">
        <v>83</v>
      </c>
      <c r="B49" s="18" t="s">
        <v>84</v>
      </c>
      <c r="C49" s="18" t="s">
        <v>85</v>
      </c>
      <c r="D49" s="19">
        <v>48.66</v>
      </c>
      <c r="E49" s="19">
        <v>23.02</v>
      </c>
      <c r="F49" s="19">
        <v>8.0299999999999994</v>
      </c>
      <c r="G49" s="19">
        <v>48.66</v>
      </c>
      <c r="H49" s="19">
        <f t="shared" si="0"/>
        <v>128.37</v>
      </c>
      <c r="I49" s="19">
        <v>3026.57</v>
      </c>
      <c r="J49" s="19">
        <v>3211.86</v>
      </c>
      <c r="K49" s="19">
        <v>1485.56</v>
      </c>
      <c r="L49" s="19">
        <v>1519.73</v>
      </c>
      <c r="M49" s="19">
        <f t="shared" si="1"/>
        <v>74985.546600000001</v>
      </c>
      <c r="N49" s="19">
        <f t="shared" si="2"/>
        <v>35474.050200000005</v>
      </c>
      <c r="O49" s="19">
        <f t="shared" si="3"/>
        <v>13587.803899999999</v>
      </c>
      <c r="P49" s="19">
        <f t="shared" si="4"/>
        <v>82339.045799999993</v>
      </c>
      <c r="Q49" s="19">
        <f t="shared" si="5"/>
        <v>206386.44649999999</v>
      </c>
      <c r="R49" s="19"/>
      <c r="S49" s="19"/>
      <c r="T49" s="19"/>
    </row>
    <row r="50" spans="1:20">
      <c r="A50" s="18" t="s">
        <v>86</v>
      </c>
      <c r="B50" s="18" t="s">
        <v>88</v>
      </c>
      <c r="C50" s="18" t="s">
        <v>89</v>
      </c>
      <c r="D50" s="19">
        <v>3104.0459999999998</v>
      </c>
      <c r="E50" s="19">
        <v>2344.7600000000002</v>
      </c>
      <c r="F50" s="19">
        <v>1121.43</v>
      </c>
      <c r="G50" s="19">
        <v>3439.04</v>
      </c>
      <c r="H50" s="19">
        <f t="shared" si="0"/>
        <v>10009.276000000002</v>
      </c>
      <c r="I50" s="19">
        <v>3480.71</v>
      </c>
      <c r="J50" s="19">
        <v>4003.24</v>
      </c>
      <c r="K50" s="19">
        <v>1106.58</v>
      </c>
      <c r="L50" s="19">
        <v>1132.03</v>
      </c>
      <c r="M50" s="19">
        <f t="shared" si="1"/>
        <v>7369408.7299800003</v>
      </c>
      <c r="N50" s="19">
        <f t="shared" si="2"/>
        <v>5566765.0588000007</v>
      </c>
      <c r="O50" s="19">
        <f t="shared" si="3"/>
        <v>3219861.0303000002</v>
      </c>
      <c r="P50" s="19">
        <f t="shared" si="4"/>
        <v>9874206.0384</v>
      </c>
      <c r="Q50" s="19">
        <f t="shared" si="5"/>
        <v>26030240.857480001</v>
      </c>
      <c r="R50" s="19"/>
      <c r="S50" s="19"/>
      <c r="T50" s="19"/>
    </row>
    <row r="51" spans="1:20">
      <c r="A51" s="18" t="s">
        <v>92</v>
      </c>
      <c r="B51" s="18" t="s">
        <v>93</v>
      </c>
      <c r="C51" s="18" t="s">
        <v>85</v>
      </c>
      <c r="D51" s="19">
        <v>423.51900000000001</v>
      </c>
      <c r="E51" s="19">
        <v>276.63600000000002</v>
      </c>
      <c r="F51" s="19">
        <v>135.46299999999999</v>
      </c>
      <c r="G51" s="19">
        <v>417.81</v>
      </c>
      <c r="H51" s="19">
        <f t="shared" si="0"/>
        <v>1253.4279999999999</v>
      </c>
      <c r="I51" s="19">
        <v>3617.99</v>
      </c>
      <c r="J51" s="19">
        <v>7497.57</v>
      </c>
      <c r="K51" s="19">
        <v>1514.13</v>
      </c>
      <c r="L51" s="19">
        <v>1548.95</v>
      </c>
      <c r="M51" s="19">
        <f t="shared" si="1"/>
        <v>891024.68333999987</v>
      </c>
      <c r="N51" s="19">
        <f t="shared" si="2"/>
        <v>582003.41495999997</v>
      </c>
      <c r="O51" s="19">
        <f t="shared" si="3"/>
        <v>805817.91105999995</v>
      </c>
      <c r="P51" s="19">
        <f t="shared" si="4"/>
        <v>2485392.9221999999</v>
      </c>
      <c r="Q51" s="19">
        <f t="shared" si="5"/>
        <v>4764238.9315599995</v>
      </c>
      <c r="R51" s="19"/>
      <c r="S51" s="19"/>
      <c r="T51" s="19"/>
    </row>
    <row r="52" spans="1:20">
      <c r="A52" s="18" t="s">
        <v>92</v>
      </c>
      <c r="B52" s="18" t="s">
        <v>93</v>
      </c>
      <c r="C52" s="18" t="s">
        <v>94</v>
      </c>
      <c r="D52" s="19">
        <v>107.28</v>
      </c>
      <c r="E52" s="19">
        <v>116.544</v>
      </c>
      <c r="F52" s="19">
        <v>30.05</v>
      </c>
      <c r="G52" s="19">
        <v>50.826999999999998</v>
      </c>
      <c r="H52" s="19">
        <f t="shared" si="0"/>
        <v>304.70100000000002</v>
      </c>
      <c r="I52" s="19">
        <v>3617.99</v>
      </c>
      <c r="J52" s="19">
        <v>7497.57</v>
      </c>
      <c r="K52" s="19">
        <v>1514.13</v>
      </c>
      <c r="L52" s="19">
        <v>1548.95</v>
      </c>
      <c r="M52" s="19">
        <f t="shared" si="1"/>
        <v>225702.10079999996</v>
      </c>
      <c r="N52" s="19">
        <f t="shared" si="2"/>
        <v>245192.25983999996</v>
      </c>
      <c r="O52" s="19">
        <f t="shared" si="3"/>
        <v>178756.03099999999</v>
      </c>
      <c r="P52" s="19">
        <f t="shared" si="4"/>
        <v>302350.50873999996</v>
      </c>
      <c r="Q52" s="19">
        <f t="shared" si="5"/>
        <v>952000.90037999989</v>
      </c>
      <c r="R52" s="19"/>
      <c r="S52" s="19"/>
      <c r="T52" s="19"/>
    </row>
    <row r="53" spans="1:20">
      <c r="A53" s="18" t="s">
        <v>92</v>
      </c>
      <c r="B53" s="18" t="s">
        <v>93</v>
      </c>
      <c r="C53" s="18" t="s">
        <v>95</v>
      </c>
      <c r="D53" s="19">
        <v>525.59699999999998</v>
      </c>
      <c r="E53" s="19">
        <v>384.76299999999998</v>
      </c>
      <c r="F53" s="19">
        <v>184.249</v>
      </c>
      <c r="G53" s="19">
        <v>509.34100000000001</v>
      </c>
      <c r="H53" s="19">
        <f t="shared" si="0"/>
        <v>1603.9499999999998</v>
      </c>
      <c r="I53" s="19">
        <v>4215.43</v>
      </c>
      <c r="J53" s="19">
        <v>4401.6899999999996</v>
      </c>
      <c r="K53" s="19">
        <v>1678.77</v>
      </c>
      <c r="L53" s="19">
        <v>1717.38</v>
      </c>
      <c r="M53" s="19">
        <f t="shared" si="1"/>
        <v>1333260.8860200001</v>
      </c>
      <c r="N53" s="19">
        <f t="shared" si="2"/>
        <v>976012.91158000007</v>
      </c>
      <c r="O53" s="19">
        <f t="shared" si="3"/>
        <v>494581.43318999989</v>
      </c>
      <c r="P53" s="19">
        <f t="shared" si="4"/>
        <v>1367229.1397099998</v>
      </c>
      <c r="Q53" s="19">
        <f t="shared" si="5"/>
        <v>4171084.3704999997</v>
      </c>
      <c r="R53" s="19"/>
      <c r="S53" s="19"/>
      <c r="T53" s="19"/>
    </row>
    <row r="54" spans="1:20">
      <c r="A54" s="18" t="s">
        <v>96</v>
      </c>
      <c r="B54" s="18" t="s">
        <v>97</v>
      </c>
      <c r="C54" s="18" t="s">
        <v>98</v>
      </c>
      <c r="D54" s="19">
        <v>2033.8820000000001</v>
      </c>
      <c r="E54" s="19">
        <v>1269.78</v>
      </c>
      <c r="F54" s="19">
        <v>524.36</v>
      </c>
      <c r="G54" s="19">
        <v>1960.76</v>
      </c>
      <c r="H54" s="19">
        <f t="shared" si="0"/>
        <v>5788.7820000000002</v>
      </c>
      <c r="I54" s="19">
        <v>3347.75</v>
      </c>
      <c r="J54" s="19">
        <v>4920.1099999999997</v>
      </c>
      <c r="K54" s="19">
        <v>1678.76</v>
      </c>
      <c r="L54" s="19">
        <v>1717.37</v>
      </c>
      <c r="M54" s="19">
        <f t="shared" si="1"/>
        <v>3394528.71918</v>
      </c>
      <c r="N54" s="19">
        <f t="shared" si="2"/>
        <v>2119250.1222000001</v>
      </c>
      <c r="O54" s="19">
        <f t="shared" si="3"/>
        <v>1679388.7463999998</v>
      </c>
      <c r="P54" s="19">
        <f t="shared" si="4"/>
        <v>6279804.4823999992</v>
      </c>
      <c r="Q54" s="19">
        <f t="shared" si="5"/>
        <v>13472972.070179999</v>
      </c>
      <c r="R54" s="19"/>
      <c r="S54" s="19"/>
      <c r="T54" s="19"/>
    </row>
    <row r="55" spans="1:20">
      <c r="A55" s="18" t="s">
        <v>87</v>
      </c>
      <c r="B55" s="18" t="s">
        <v>99</v>
      </c>
      <c r="C55" s="18" t="s">
        <v>85</v>
      </c>
      <c r="D55" s="19">
        <v>6888.8509999999997</v>
      </c>
      <c r="E55" s="19">
        <v>5014.5600000000004</v>
      </c>
      <c r="F55" s="19">
        <v>2321.56</v>
      </c>
      <c r="G55" s="19">
        <v>6036.04</v>
      </c>
      <c r="H55" s="19">
        <f t="shared" si="0"/>
        <v>20261.010999999999</v>
      </c>
      <c r="I55" s="19">
        <v>4104.99</v>
      </c>
      <c r="J55" s="19">
        <v>4402.63</v>
      </c>
      <c r="K55" s="19">
        <v>1485.56</v>
      </c>
      <c r="L55" s="19">
        <v>1519.73</v>
      </c>
      <c r="M55" s="19">
        <f t="shared" si="1"/>
        <v>18044862.97493</v>
      </c>
      <c r="N55" s="19">
        <f t="shared" si="2"/>
        <v>13135288.900800001</v>
      </c>
      <c r="O55" s="19">
        <f t="shared" si="3"/>
        <v>6692825.324</v>
      </c>
      <c r="P55" s="19">
        <f t="shared" si="4"/>
        <v>17401299.716000002</v>
      </c>
      <c r="Q55" s="19">
        <f t="shared" si="5"/>
        <v>55274276.91573</v>
      </c>
      <c r="R55" s="19"/>
      <c r="S55" s="19"/>
      <c r="T55" s="19"/>
    </row>
    <row r="56" spans="1:20" s="17" customFormat="1">
      <c r="A56" s="20" t="s">
        <v>11</v>
      </c>
      <c r="B56" s="20"/>
      <c r="C56" s="20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ht="23.25">
      <c r="A57" s="18" t="s">
        <v>90</v>
      </c>
      <c r="B57" s="18" t="s">
        <v>91</v>
      </c>
      <c r="C57" s="18" t="s">
        <v>100</v>
      </c>
      <c r="D57" s="19">
        <v>182.91</v>
      </c>
      <c r="E57" s="19">
        <v>86.64</v>
      </c>
      <c r="F57" s="19">
        <v>28.88</v>
      </c>
      <c r="G57" s="19">
        <v>173.28</v>
      </c>
      <c r="H57" s="19">
        <f t="shared" si="0"/>
        <v>471.71000000000004</v>
      </c>
      <c r="I57" s="19">
        <v>3304.03</v>
      </c>
      <c r="J57" s="19">
        <v>3393.35</v>
      </c>
      <c r="K57" s="19">
        <v>1355.5</v>
      </c>
      <c r="L57" s="19">
        <v>1386.68</v>
      </c>
      <c r="M57" s="19">
        <f t="shared" si="1"/>
        <v>356405.62230000005</v>
      </c>
      <c r="N57" s="19">
        <f t="shared" si="2"/>
        <v>168820.63920000001</v>
      </c>
      <c r="O57" s="19">
        <f t="shared" si="3"/>
        <v>57952.629599999993</v>
      </c>
      <c r="P57" s="19">
        <f t="shared" si="4"/>
        <v>347715.77759999997</v>
      </c>
      <c r="Q57" s="19">
        <f t="shared" si="5"/>
        <v>930894.66870000004</v>
      </c>
      <c r="R57" s="19"/>
      <c r="S57" s="19"/>
      <c r="T57" s="19"/>
    </row>
    <row r="58" spans="1:20">
      <c r="A58" s="18" t="s">
        <v>102</v>
      </c>
      <c r="B58" s="18" t="s">
        <v>103</v>
      </c>
      <c r="C58" s="18" t="s">
        <v>105</v>
      </c>
      <c r="D58" s="19">
        <v>4943.6170000000002</v>
      </c>
      <c r="E58" s="19">
        <v>2315.8090000000002</v>
      </c>
      <c r="F58" s="19">
        <v>774.86</v>
      </c>
      <c r="G58" s="19">
        <v>4390.8760000000002</v>
      </c>
      <c r="H58" s="19">
        <f t="shared" si="0"/>
        <v>12425.162</v>
      </c>
      <c r="I58" s="19">
        <v>2821.52</v>
      </c>
      <c r="J58" s="19">
        <v>2926.27</v>
      </c>
      <c r="K58" s="19">
        <v>1452.6</v>
      </c>
      <c r="L58" s="19">
        <v>1486.01</v>
      </c>
      <c r="M58" s="19">
        <f t="shared" si="1"/>
        <v>6767416.1836400004</v>
      </c>
      <c r="N58" s="19">
        <f t="shared" si="2"/>
        <v>3170157.2562800003</v>
      </c>
      <c r="O58" s="19">
        <f t="shared" si="3"/>
        <v>1115999.8636</v>
      </c>
      <c r="P58" s="19">
        <f t="shared" si="4"/>
        <v>6324003.06776</v>
      </c>
      <c r="Q58" s="19">
        <f t="shared" si="5"/>
        <v>17377576.37128</v>
      </c>
      <c r="R58" s="19"/>
      <c r="S58" s="19"/>
      <c r="T58" s="19"/>
    </row>
    <row r="59" spans="1:20" ht="23.25">
      <c r="A59" s="18" t="s">
        <v>106</v>
      </c>
      <c r="B59" s="18" t="s">
        <v>107</v>
      </c>
      <c r="C59" s="18" t="s">
        <v>108</v>
      </c>
      <c r="D59" s="19">
        <v>146.316</v>
      </c>
      <c r="E59" s="19">
        <v>78.92</v>
      </c>
      <c r="F59" s="19">
        <v>35.68</v>
      </c>
      <c r="G59" s="19">
        <v>117.44</v>
      </c>
      <c r="H59" s="19">
        <f t="shared" si="0"/>
        <v>378.35599999999999</v>
      </c>
      <c r="I59" s="19">
        <v>3954.18</v>
      </c>
      <c r="J59" s="19">
        <v>3954.18</v>
      </c>
      <c r="K59" s="19">
        <v>1537.99</v>
      </c>
      <c r="L59" s="19">
        <v>1573.36</v>
      </c>
      <c r="M59" s="19">
        <f t="shared" si="1"/>
        <v>353527.25603999995</v>
      </c>
      <c r="N59" s="19">
        <f t="shared" si="2"/>
        <v>190685.71479999999</v>
      </c>
      <c r="O59" s="19">
        <f t="shared" si="3"/>
        <v>84947.657599999991</v>
      </c>
      <c r="P59" s="19">
        <f t="shared" si="4"/>
        <v>279603.50079999998</v>
      </c>
      <c r="Q59" s="19">
        <f t="shared" si="5"/>
        <v>908764.12923999992</v>
      </c>
      <c r="R59" s="19"/>
      <c r="S59" s="19"/>
      <c r="T59" s="19"/>
    </row>
    <row r="60" spans="1:20" ht="23.25">
      <c r="A60" s="18" t="s">
        <v>109</v>
      </c>
      <c r="B60" s="18" t="s">
        <v>110</v>
      </c>
      <c r="C60" s="18" t="s">
        <v>112</v>
      </c>
      <c r="D60" s="19">
        <v>156.34200000000001</v>
      </c>
      <c r="E60" s="19">
        <v>78.17</v>
      </c>
      <c r="F60" s="19">
        <v>26.06</v>
      </c>
      <c r="G60" s="19">
        <v>156.33000000000001</v>
      </c>
      <c r="H60" s="19">
        <f t="shared" si="0"/>
        <v>416.90200000000004</v>
      </c>
      <c r="I60" s="19">
        <v>4009.68</v>
      </c>
      <c r="J60" s="19">
        <v>4233.6499999999996</v>
      </c>
      <c r="K60" s="19">
        <v>1463.98</v>
      </c>
      <c r="L60" s="19">
        <v>1497.65</v>
      </c>
      <c r="M60" s="19">
        <f t="shared" si="1"/>
        <v>397999.82939999999</v>
      </c>
      <c r="N60" s="19">
        <f t="shared" si="2"/>
        <v>198997.36899999998</v>
      </c>
      <c r="O60" s="19">
        <f t="shared" si="3"/>
        <v>71300.159999999989</v>
      </c>
      <c r="P60" s="19">
        <f t="shared" si="4"/>
        <v>427718.87999999995</v>
      </c>
      <c r="Q60" s="19">
        <f t="shared" si="5"/>
        <v>1096016.2383999999</v>
      </c>
      <c r="R60" s="19"/>
      <c r="S60" s="19"/>
      <c r="T60" s="19"/>
    </row>
    <row r="61" spans="1:20" ht="23.25">
      <c r="A61" s="18" t="s">
        <v>113</v>
      </c>
      <c r="B61" s="18" t="s">
        <v>114</v>
      </c>
      <c r="C61" s="18" t="s">
        <v>108</v>
      </c>
      <c r="D61" s="19">
        <v>141.56100000000001</v>
      </c>
      <c r="E61" s="19">
        <v>70.84</v>
      </c>
      <c r="F61" s="19">
        <v>25.78</v>
      </c>
      <c r="G61" s="19">
        <v>141.69</v>
      </c>
      <c r="H61" s="19">
        <f t="shared" si="0"/>
        <v>379.87099999999998</v>
      </c>
      <c r="I61" s="19">
        <v>2862.21</v>
      </c>
      <c r="J61" s="19">
        <v>2933.87</v>
      </c>
      <c r="K61" s="19">
        <v>1559.6</v>
      </c>
      <c r="L61" s="19">
        <v>1595.47</v>
      </c>
      <c r="M61" s="19">
        <f t="shared" si="1"/>
        <v>184398.77421000003</v>
      </c>
      <c r="N61" s="19">
        <f t="shared" si="2"/>
        <v>92276.892400000012</v>
      </c>
      <c r="O61" s="19">
        <f t="shared" si="3"/>
        <v>34503.951999999997</v>
      </c>
      <c r="P61" s="19">
        <f t="shared" si="4"/>
        <v>189637.89599999998</v>
      </c>
      <c r="Q61" s="19">
        <f t="shared" si="5"/>
        <v>500817.51461000007</v>
      </c>
      <c r="R61" s="19"/>
      <c r="S61" s="19"/>
      <c r="T61" s="19"/>
    </row>
    <row r="62" spans="1:20" ht="23.25">
      <c r="A62" s="18" t="s">
        <v>111</v>
      </c>
      <c r="B62" s="18" t="s">
        <v>115</v>
      </c>
      <c r="C62" s="18" t="s">
        <v>116</v>
      </c>
      <c r="D62" s="19">
        <v>115.476</v>
      </c>
      <c r="E62" s="19">
        <v>77.23</v>
      </c>
      <c r="F62" s="19">
        <v>28.61</v>
      </c>
      <c r="G62" s="19">
        <v>175.73</v>
      </c>
      <c r="H62" s="19">
        <f t="shared" si="0"/>
        <v>397.04600000000005</v>
      </c>
      <c r="I62" s="19">
        <v>3833.51</v>
      </c>
      <c r="J62" s="19">
        <v>4066.67</v>
      </c>
      <c r="K62" s="19">
        <v>1383.6</v>
      </c>
      <c r="L62" s="19">
        <v>1415.42</v>
      </c>
      <c r="M62" s="19">
        <f t="shared" si="1"/>
        <v>282905.80716000003</v>
      </c>
      <c r="N62" s="19">
        <f t="shared" si="2"/>
        <v>189206.54930000004</v>
      </c>
      <c r="O62" s="19">
        <f t="shared" si="3"/>
        <v>75852.262499999997</v>
      </c>
      <c r="P62" s="19">
        <f t="shared" si="4"/>
        <v>465904.16249999998</v>
      </c>
      <c r="Q62" s="19">
        <f t="shared" si="5"/>
        <v>1013868.78146</v>
      </c>
      <c r="R62" s="19"/>
      <c r="S62" s="19"/>
      <c r="T62" s="19"/>
    </row>
    <row r="63" spans="1:20" ht="23.25">
      <c r="A63" s="18" t="s">
        <v>117</v>
      </c>
      <c r="B63" s="18" t="s">
        <v>118</v>
      </c>
      <c r="C63" s="18" t="s">
        <v>337</v>
      </c>
      <c r="D63" s="19">
        <v>249.64500000000001</v>
      </c>
      <c r="E63" s="19">
        <v>175.28</v>
      </c>
      <c r="F63" s="19">
        <v>81.010000000000005</v>
      </c>
      <c r="G63" s="19">
        <v>243.03</v>
      </c>
      <c r="H63" s="19">
        <f t="shared" si="0"/>
        <v>748.96500000000003</v>
      </c>
      <c r="I63" s="19">
        <v>3279.83</v>
      </c>
      <c r="J63" s="19">
        <v>3452.1</v>
      </c>
      <c r="K63" s="19">
        <v>1410.78</v>
      </c>
      <c r="L63" s="19">
        <v>1443.23</v>
      </c>
      <c r="M63" s="19">
        <f t="shared" si="1"/>
        <v>466598.98725000001</v>
      </c>
      <c r="N63" s="19">
        <f t="shared" si="2"/>
        <v>327607.08399999997</v>
      </c>
      <c r="O63" s="19">
        <f t="shared" si="3"/>
        <v>162738.55869999999</v>
      </c>
      <c r="P63" s="19">
        <f t="shared" si="4"/>
        <v>488215.67609999998</v>
      </c>
      <c r="Q63" s="19">
        <f t="shared" si="5"/>
        <v>1445160.30605</v>
      </c>
      <c r="R63" s="19"/>
      <c r="S63" s="19"/>
      <c r="T63" s="19"/>
    </row>
    <row r="64" spans="1:20" ht="23.25">
      <c r="A64" s="18" t="s">
        <v>117</v>
      </c>
      <c r="B64" s="18" t="s">
        <v>118</v>
      </c>
      <c r="C64" s="18" t="s">
        <v>338</v>
      </c>
      <c r="D64" s="19">
        <v>181.44499999999999</v>
      </c>
      <c r="E64" s="19">
        <v>122.91</v>
      </c>
      <c r="F64" s="19">
        <v>56.17</v>
      </c>
      <c r="G64" s="19">
        <v>157.97</v>
      </c>
      <c r="H64" s="19">
        <f t="shared" si="0"/>
        <v>518.495</v>
      </c>
      <c r="I64" s="19">
        <v>2988.19</v>
      </c>
      <c r="J64" s="19">
        <v>2988.19</v>
      </c>
      <c r="K64" s="19">
        <v>1452.6</v>
      </c>
      <c r="L64" s="19">
        <v>1486.01</v>
      </c>
      <c r="M64" s="19">
        <f t="shared" si="1"/>
        <v>278625.12755000003</v>
      </c>
      <c r="N64" s="19">
        <f t="shared" si="2"/>
        <v>188739.36690000002</v>
      </c>
      <c r="O64" s="19">
        <f t="shared" si="3"/>
        <v>84377.450600000011</v>
      </c>
      <c r="P64" s="19">
        <f t="shared" si="4"/>
        <v>237299.37460000001</v>
      </c>
      <c r="Q64" s="19">
        <f t="shared" si="5"/>
        <v>789041.31965000008</v>
      </c>
      <c r="R64" s="19"/>
      <c r="S64" s="19"/>
      <c r="T64" s="19"/>
    </row>
    <row r="65" spans="1:20" s="17" customFormat="1">
      <c r="A65" s="20" t="s">
        <v>12</v>
      </c>
      <c r="B65" s="20"/>
      <c r="C65" s="20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8" t="s">
        <v>101</v>
      </c>
      <c r="B66" s="18" t="s">
        <v>104</v>
      </c>
      <c r="C66" s="18" t="s">
        <v>119</v>
      </c>
      <c r="D66" s="19">
        <v>3392.1039999999998</v>
      </c>
      <c r="E66" s="19">
        <v>2161.37</v>
      </c>
      <c r="F66" s="19">
        <v>919.49</v>
      </c>
      <c r="G66" s="19">
        <v>2758.48</v>
      </c>
      <c r="H66" s="19">
        <f t="shared" si="0"/>
        <v>9231.4439999999995</v>
      </c>
      <c r="I66" s="19">
        <v>3015.49</v>
      </c>
      <c r="J66" s="19">
        <v>3049.85</v>
      </c>
      <c r="K66" s="19">
        <v>1527.96</v>
      </c>
      <c r="L66" s="19">
        <v>1563.1</v>
      </c>
      <c r="M66" s="19">
        <f t="shared" si="1"/>
        <v>5045856.4631199986</v>
      </c>
      <c r="N66" s="19">
        <f t="shared" si="2"/>
        <v>3215102.7160999994</v>
      </c>
      <c r="O66" s="19">
        <f t="shared" si="3"/>
        <v>1367051.7575000001</v>
      </c>
      <c r="P66" s="19">
        <f t="shared" si="4"/>
        <v>4101170.14</v>
      </c>
      <c r="Q66" s="19">
        <f t="shared" si="5"/>
        <v>13729181.076719999</v>
      </c>
      <c r="R66" s="19"/>
      <c r="S66" s="19"/>
      <c r="T66" s="19"/>
    </row>
    <row r="67" spans="1:20" ht="34.5">
      <c r="A67" s="18" t="s">
        <v>101</v>
      </c>
      <c r="B67" s="18" t="s">
        <v>104</v>
      </c>
      <c r="C67" s="18" t="s">
        <v>339</v>
      </c>
      <c r="D67" s="19">
        <v>69.369</v>
      </c>
      <c r="E67" s="19">
        <v>50.99</v>
      </c>
      <c r="F67" s="19">
        <v>20.98</v>
      </c>
      <c r="G67" s="19">
        <v>62.93</v>
      </c>
      <c r="H67" s="19">
        <f t="shared" si="0"/>
        <v>204.26900000000001</v>
      </c>
      <c r="I67" s="19">
        <v>2990.67</v>
      </c>
      <c r="J67" s="19">
        <v>3282.31</v>
      </c>
      <c r="K67" s="19">
        <v>1510.66</v>
      </c>
      <c r="L67" s="19">
        <v>1545.41</v>
      </c>
      <c r="M67" s="19">
        <f t="shared" si="1"/>
        <v>102666.81369</v>
      </c>
      <c r="N67" s="19">
        <f t="shared" si="2"/>
        <v>75465.709900000002</v>
      </c>
      <c r="O67" s="19">
        <f t="shared" si="3"/>
        <v>36440.161999999997</v>
      </c>
      <c r="P67" s="19">
        <f t="shared" si="4"/>
        <v>109303.11699999998</v>
      </c>
      <c r="Q67" s="19">
        <f t="shared" si="5"/>
        <v>323875.80258999998</v>
      </c>
      <c r="R67" s="19"/>
      <c r="S67" s="19"/>
      <c r="T67" s="19"/>
    </row>
    <row r="68" spans="1:20" ht="34.5">
      <c r="A68" s="18" t="s">
        <v>101</v>
      </c>
      <c r="B68" s="18" t="s">
        <v>104</v>
      </c>
      <c r="C68" s="18" t="s">
        <v>340</v>
      </c>
      <c r="D68" s="19">
        <v>48.848999999999997</v>
      </c>
      <c r="E68" s="19">
        <v>49.56</v>
      </c>
      <c r="F68" s="19">
        <v>21.524999999999999</v>
      </c>
      <c r="G68" s="19">
        <v>64.575000000000003</v>
      </c>
      <c r="H68" s="19">
        <f t="shared" si="0"/>
        <v>184.50900000000001</v>
      </c>
      <c r="I68" s="19">
        <v>3293.69</v>
      </c>
      <c r="J68" s="19">
        <v>5552.43</v>
      </c>
      <c r="K68" s="19">
        <v>1510.66</v>
      </c>
      <c r="L68" s="19">
        <v>1545.41</v>
      </c>
      <c r="M68" s="19">
        <f t="shared" si="1"/>
        <v>87099.232469999988</v>
      </c>
      <c r="N68" s="19">
        <f t="shared" si="2"/>
        <v>88366.966800000009</v>
      </c>
      <c r="O68" s="19">
        <f t="shared" si="3"/>
        <v>86251.105500000005</v>
      </c>
      <c r="P68" s="19">
        <f t="shared" si="4"/>
        <v>258753.31650000004</v>
      </c>
      <c r="Q68" s="19">
        <f t="shared" si="5"/>
        <v>520470.62127</v>
      </c>
      <c r="R68" s="19"/>
      <c r="S68" s="19"/>
      <c r="T68" s="19"/>
    </row>
    <row r="69" spans="1:20">
      <c r="A69" s="18" t="s">
        <v>121</v>
      </c>
      <c r="B69" s="18" t="s">
        <v>123</v>
      </c>
      <c r="C69" s="18" t="s">
        <v>124</v>
      </c>
      <c r="D69" s="19">
        <v>785.19</v>
      </c>
      <c r="E69" s="19">
        <v>368.31</v>
      </c>
      <c r="F69" s="19">
        <v>245.27</v>
      </c>
      <c r="G69" s="19">
        <v>928.48</v>
      </c>
      <c r="H69" s="19">
        <f t="shared" si="0"/>
        <v>2327.25</v>
      </c>
      <c r="I69" s="19">
        <v>3702.86</v>
      </c>
      <c r="J69" s="19">
        <v>4063.05</v>
      </c>
      <c r="K69" s="19">
        <v>1482.94</v>
      </c>
      <c r="L69" s="19">
        <v>1517.05</v>
      </c>
      <c r="M69" s="19">
        <f t="shared" si="1"/>
        <v>1743058.9848000002</v>
      </c>
      <c r="N69" s="19">
        <f t="shared" si="2"/>
        <v>817618.7352</v>
      </c>
      <c r="O69" s="19">
        <f t="shared" si="3"/>
        <v>624457.42000000004</v>
      </c>
      <c r="P69" s="19">
        <f t="shared" si="4"/>
        <v>2363910.08</v>
      </c>
      <c r="Q69" s="19">
        <f t="shared" si="5"/>
        <v>5549045.2200000007</v>
      </c>
      <c r="R69" s="19"/>
      <c r="S69" s="19"/>
      <c r="T69" s="19"/>
    </row>
    <row r="70" spans="1:20">
      <c r="A70" s="18" t="s">
        <v>125</v>
      </c>
      <c r="B70" s="18" t="s">
        <v>126</v>
      </c>
      <c r="C70" s="18" t="s">
        <v>127</v>
      </c>
      <c r="D70" s="19">
        <v>71.150000000000006</v>
      </c>
      <c r="E70" s="19">
        <v>35.57</v>
      </c>
      <c r="F70" s="19">
        <v>11.93</v>
      </c>
      <c r="G70" s="19">
        <v>72.36</v>
      </c>
      <c r="H70" s="19">
        <f t="shared" si="0"/>
        <v>191.01</v>
      </c>
      <c r="I70" s="19">
        <v>5459.83</v>
      </c>
      <c r="J70" s="19">
        <v>5864.53</v>
      </c>
      <c r="K70" s="19">
        <v>1527.96</v>
      </c>
      <c r="L70" s="19">
        <v>1563.1</v>
      </c>
      <c r="M70" s="19">
        <f t="shared" si="1"/>
        <v>279752.55050000001</v>
      </c>
      <c r="N70" s="19">
        <f t="shared" si="2"/>
        <v>139856.6159</v>
      </c>
      <c r="O70" s="19">
        <f t="shared" si="3"/>
        <v>51316.0599</v>
      </c>
      <c r="P70" s="19">
        <f t="shared" si="4"/>
        <v>311251.47480000003</v>
      </c>
      <c r="Q70" s="19">
        <f t="shared" si="5"/>
        <v>782176.70109999995</v>
      </c>
      <c r="R70" s="19"/>
      <c r="S70" s="19"/>
      <c r="T70" s="19"/>
    </row>
    <row r="71" spans="1:20">
      <c r="A71" s="18" t="s">
        <v>125</v>
      </c>
      <c r="B71" s="18" t="s">
        <v>126</v>
      </c>
      <c r="C71" s="18" t="s">
        <v>128</v>
      </c>
      <c r="D71" s="19">
        <v>76.23</v>
      </c>
      <c r="E71" s="19">
        <v>43.27</v>
      </c>
      <c r="F71" s="19">
        <v>8.48</v>
      </c>
      <c r="G71" s="19">
        <v>83.42</v>
      </c>
      <c r="H71" s="19">
        <f t="shared" si="0"/>
        <v>211.4</v>
      </c>
      <c r="I71" s="19">
        <v>3327.39</v>
      </c>
      <c r="J71" s="19">
        <v>3805.82</v>
      </c>
      <c r="K71" s="19">
        <v>1604</v>
      </c>
      <c r="L71" s="19">
        <v>1640.89</v>
      </c>
      <c r="M71" s="19">
        <f t="shared" si="1"/>
        <v>131374.0197</v>
      </c>
      <c r="N71" s="19">
        <f t="shared" si="2"/>
        <v>74571.085300000006</v>
      </c>
      <c r="O71" s="19">
        <f t="shared" si="3"/>
        <v>18358.606400000004</v>
      </c>
      <c r="P71" s="19">
        <f t="shared" si="4"/>
        <v>180598.46060000002</v>
      </c>
      <c r="Q71" s="19">
        <f t="shared" si="5"/>
        <v>404902.17200000002</v>
      </c>
      <c r="R71" s="19"/>
      <c r="S71" s="19"/>
      <c r="T71" s="19"/>
    </row>
    <row r="72" spans="1:20">
      <c r="A72" s="18" t="s">
        <v>125</v>
      </c>
      <c r="B72" s="18" t="s">
        <v>126</v>
      </c>
      <c r="C72" s="18" t="s">
        <v>309</v>
      </c>
      <c r="D72" s="19">
        <v>34.56</v>
      </c>
      <c r="E72" s="19">
        <v>15.96</v>
      </c>
      <c r="F72" s="19">
        <v>5.25</v>
      </c>
      <c r="G72" s="19">
        <v>28.6</v>
      </c>
      <c r="H72" s="19">
        <f t="shared" si="0"/>
        <v>84.37</v>
      </c>
      <c r="I72" s="19">
        <v>5459.83</v>
      </c>
      <c r="J72" s="19">
        <v>5864.53</v>
      </c>
      <c r="K72" s="19">
        <v>1527.96</v>
      </c>
      <c r="L72" s="19">
        <v>1563.1</v>
      </c>
      <c r="M72" s="19">
        <f t="shared" si="1"/>
        <v>135885.42720000001</v>
      </c>
      <c r="N72" s="19">
        <f t="shared" si="2"/>
        <v>62752.645199999999</v>
      </c>
      <c r="O72" s="19">
        <f t="shared" si="3"/>
        <v>22582.5075</v>
      </c>
      <c r="P72" s="19">
        <f t="shared" si="4"/>
        <v>123020.89800000002</v>
      </c>
      <c r="Q72" s="19">
        <f t="shared" si="5"/>
        <v>344241.47790000006</v>
      </c>
      <c r="R72" s="19"/>
      <c r="S72" s="19"/>
      <c r="T72" s="19"/>
    </row>
    <row r="73" spans="1:20" ht="23.25">
      <c r="A73" s="18" t="s">
        <v>130</v>
      </c>
      <c r="B73" s="18" t="s">
        <v>131</v>
      </c>
      <c r="C73" s="18" t="s">
        <v>124</v>
      </c>
      <c r="D73" s="19">
        <v>11070.43</v>
      </c>
      <c r="E73" s="19">
        <v>7081.24</v>
      </c>
      <c r="F73" s="19">
        <v>1456.24</v>
      </c>
      <c r="G73" s="19">
        <v>9104.64</v>
      </c>
      <c r="H73" s="19">
        <f t="shared" si="0"/>
        <v>28712.55</v>
      </c>
      <c r="I73" s="19">
        <v>3467.14</v>
      </c>
      <c r="J73" s="19">
        <v>4388.72</v>
      </c>
      <c r="K73" s="19">
        <v>1419.67</v>
      </c>
      <c r="L73" s="19">
        <v>1452.32</v>
      </c>
      <c r="M73" s="19">
        <f t="shared" si="1"/>
        <v>22666373.312099997</v>
      </c>
      <c r="N73" s="19">
        <f t="shared" si="2"/>
        <v>14498626.462799998</v>
      </c>
      <c r="O73" s="19">
        <f t="shared" si="3"/>
        <v>4276103.1360000009</v>
      </c>
      <c r="P73" s="19">
        <f t="shared" si="4"/>
        <v>26734864.896000002</v>
      </c>
      <c r="Q73" s="19">
        <f t="shared" si="5"/>
        <v>68175967.806899995</v>
      </c>
      <c r="R73" s="19"/>
      <c r="S73" s="19"/>
      <c r="T73" s="19"/>
    </row>
    <row r="74" spans="1:20">
      <c r="A74" s="18" t="s">
        <v>132</v>
      </c>
      <c r="B74" s="18" t="s">
        <v>133</v>
      </c>
      <c r="C74" s="18" t="s">
        <v>124</v>
      </c>
      <c r="D74" s="19">
        <v>224.732</v>
      </c>
      <c r="E74" s="19">
        <v>100</v>
      </c>
      <c r="F74" s="19">
        <v>30</v>
      </c>
      <c r="G74" s="19">
        <v>160</v>
      </c>
      <c r="H74" s="19">
        <f t="shared" si="0"/>
        <v>514.73199999999997</v>
      </c>
      <c r="I74" s="19">
        <v>2651.41</v>
      </c>
      <c r="J74" s="19">
        <v>3477.38</v>
      </c>
      <c r="K74" s="19">
        <v>2044.96</v>
      </c>
      <c r="L74" s="19">
        <v>2092</v>
      </c>
      <c r="M74" s="19">
        <f t="shared" si="1"/>
        <v>136288.72139999995</v>
      </c>
      <c r="N74" s="19">
        <f t="shared" si="2"/>
        <v>60644.999999999985</v>
      </c>
      <c r="O74" s="19">
        <f t="shared" si="3"/>
        <v>41561.4</v>
      </c>
      <c r="P74" s="19">
        <f t="shared" si="4"/>
        <v>221660.80000000002</v>
      </c>
      <c r="Q74" s="19">
        <f t="shared" si="5"/>
        <v>460155.92139999993</v>
      </c>
      <c r="R74" s="19"/>
      <c r="S74" s="19"/>
      <c r="T74" s="19"/>
    </row>
    <row r="75" spans="1:20">
      <c r="A75" s="18" t="s">
        <v>135</v>
      </c>
      <c r="B75" s="18" t="s">
        <v>136</v>
      </c>
      <c r="C75" s="18" t="s">
        <v>124</v>
      </c>
      <c r="D75" s="19">
        <v>110.09099999999999</v>
      </c>
      <c r="E75" s="19">
        <v>108.08</v>
      </c>
      <c r="F75" s="19">
        <v>47.74</v>
      </c>
      <c r="G75" s="19">
        <v>119.19</v>
      </c>
      <c r="H75" s="19">
        <f t="shared" ref="H75:H138" si="6">SUM(D75:G75)</f>
        <v>385.101</v>
      </c>
      <c r="I75" s="19">
        <v>3307.29</v>
      </c>
      <c r="J75" s="19">
        <v>3309.55</v>
      </c>
      <c r="K75" s="19">
        <v>1603.43</v>
      </c>
      <c r="L75" s="19">
        <v>1640.31</v>
      </c>
      <c r="M75" s="19">
        <f t="shared" ref="M75:M138" si="7">(D75*(I75-K75))</f>
        <v>187579.65125999998</v>
      </c>
      <c r="N75" s="19">
        <f t="shared" ref="N75:N138" si="8">E75*(I75-K75)</f>
        <v>184153.18879999997</v>
      </c>
      <c r="O75" s="19">
        <f t="shared" ref="O75:O138" si="9">F75*(J75-L75)</f>
        <v>79689.517600000021</v>
      </c>
      <c r="P75" s="19">
        <f t="shared" ref="P75:P138" si="10">G75*(J75-L75)</f>
        <v>198956.71560000003</v>
      </c>
      <c r="Q75" s="19">
        <f t="shared" ref="Q75:Q138" si="11">SUM(M75:P75)</f>
        <v>650379.07325999998</v>
      </c>
      <c r="R75" s="19"/>
      <c r="S75" s="19"/>
      <c r="T75" s="19"/>
    </row>
    <row r="76" spans="1:20">
      <c r="A76" s="21" t="s">
        <v>13</v>
      </c>
      <c r="B76" s="21"/>
      <c r="C76" s="21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>
      <c r="A77" s="18" t="s">
        <v>135</v>
      </c>
      <c r="B77" s="18" t="s">
        <v>122</v>
      </c>
      <c r="C77" s="18"/>
      <c r="D77" s="19">
        <v>2758.7080000000001</v>
      </c>
      <c r="E77" s="19">
        <v>1120.9000000000001</v>
      </c>
      <c r="F77" s="19">
        <v>455.54</v>
      </c>
      <c r="G77" s="19">
        <v>2103.69</v>
      </c>
      <c r="H77" s="19">
        <f t="shared" si="6"/>
        <v>6438.8379999999997</v>
      </c>
      <c r="I77" s="19">
        <v>1738.77</v>
      </c>
      <c r="J77" s="19">
        <v>1755.26</v>
      </c>
      <c r="K77" s="19">
        <v>1618.84</v>
      </c>
      <c r="L77" s="19">
        <v>1656.07</v>
      </c>
      <c r="M77" s="19">
        <f t="shared" si="7"/>
        <v>330851.85044000018</v>
      </c>
      <c r="N77" s="19">
        <f t="shared" si="8"/>
        <v>134429.53700000007</v>
      </c>
      <c r="O77" s="19">
        <f t="shared" si="9"/>
        <v>45185.012600000024</v>
      </c>
      <c r="P77" s="19">
        <f t="shared" si="10"/>
        <v>208665.01110000012</v>
      </c>
      <c r="Q77" s="19">
        <f t="shared" si="11"/>
        <v>719131.41114000045</v>
      </c>
      <c r="R77" s="19"/>
      <c r="S77" s="19"/>
      <c r="T77" s="19"/>
    </row>
    <row r="78" spans="1:20" s="17" customFormat="1">
      <c r="A78" s="20" t="s">
        <v>14</v>
      </c>
      <c r="B78" s="20"/>
      <c r="C78" s="20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8" t="s">
        <v>129</v>
      </c>
      <c r="B79" s="18" t="s">
        <v>137</v>
      </c>
      <c r="C79" s="18" t="s">
        <v>138</v>
      </c>
      <c r="D79" s="19">
        <v>303.346</v>
      </c>
      <c r="E79" s="19">
        <v>129.68</v>
      </c>
      <c r="F79" s="19">
        <v>31.33</v>
      </c>
      <c r="G79" s="19">
        <v>306.58999999999997</v>
      </c>
      <c r="H79" s="19">
        <f t="shared" si="6"/>
        <v>770.94599999999991</v>
      </c>
      <c r="I79" s="19">
        <v>5722.5</v>
      </c>
      <c r="J79" s="19">
        <v>6179.46</v>
      </c>
      <c r="K79" s="19">
        <v>1510.63</v>
      </c>
      <c r="L79" s="19">
        <v>1545.37</v>
      </c>
      <c r="M79" s="19">
        <f t="shared" si="7"/>
        <v>1277653.9170200001</v>
      </c>
      <c r="N79" s="19">
        <f t="shared" si="8"/>
        <v>546195.30160000001</v>
      </c>
      <c r="O79" s="19">
        <f t="shared" si="9"/>
        <v>145186.03969999999</v>
      </c>
      <c r="P79" s="19">
        <f t="shared" si="10"/>
        <v>1420765.6531</v>
      </c>
      <c r="Q79" s="19">
        <f t="shared" si="11"/>
        <v>3389800.9114199998</v>
      </c>
      <c r="R79" s="19"/>
      <c r="S79" s="19"/>
      <c r="T79" s="19"/>
    </row>
    <row r="80" spans="1:20">
      <c r="A80" s="18" t="s">
        <v>140</v>
      </c>
      <c r="B80" s="18" t="s">
        <v>141</v>
      </c>
      <c r="C80" s="18" t="s">
        <v>138</v>
      </c>
      <c r="D80" s="19">
        <v>189.34100000000001</v>
      </c>
      <c r="E80" s="19">
        <v>67.040000000000006</v>
      </c>
      <c r="F80" s="19">
        <v>26.8</v>
      </c>
      <c r="G80" s="19">
        <v>157.36000000000001</v>
      </c>
      <c r="H80" s="19">
        <f t="shared" si="6"/>
        <v>440.54100000000005</v>
      </c>
      <c r="I80" s="19">
        <v>5620.41</v>
      </c>
      <c r="J80" s="19">
        <v>5850.58</v>
      </c>
      <c r="K80" s="19">
        <v>1510.6</v>
      </c>
      <c r="L80" s="19">
        <v>1545.34</v>
      </c>
      <c r="M80" s="19">
        <f t="shared" si="7"/>
        <v>778155.53520999989</v>
      </c>
      <c r="N80" s="19">
        <f t="shared" si="8"/>
        <v>275521.66239999997</v>
      </c>
      <c r="O80" s="19">
        <f t="shared" si="9"/>
        <v>115380.432</v>
      </c>
      <c r="P80" s="19">
        <f t="shared" si="10"/>
        <v>677472.56640000001</v>
      </c>
      <c r="Q80" s="19">
        <f t="shared" si="11"/>
        <v>1846530.1960100001</v>
      </c>
      <c r="R80" s="19"/>
      <c r="S80" s="19"/>
      <c r="T80" s="19"/>
    </row>
    <row r="81" spans="1:20" ht="23.25">
      <c r="A81" s="18" t="s">
        <v>50</v>
      </c>
      <c r="B81" s="18" t="s">
        <v>53</v>
      </c>
      <c r="C81" s="18" t="s">
        <v>341</v>
      </c>
      <c r="D81" s="19">
        <v>574.91300000000001</v>
      </c>
      <c r="E81" s="19">
        <v>368.30399999999997</v>
      </c>
      <c r="F81" s="19">
        <v>177.37</v>
      </c>
      <c r="G81" s="19">
        <v>532.11</v>
      </c>
      <c r="H81" s="19">
        <f t="shared" si="6"/>
        <v>1652.6970000000001</v>
      </c>
      <c r="I81" s="19">
        <v>2645.59</v>
      </c>
      <c r="J81" s="19">
        <v>2920.66</v>
      </c>
      <c r="K81" s="19">
        <v>1450.8</v>
      </c>
      <c r="L81" s="19">
        <v>1484.17</v>
      </c>
      <c r="M81" s="19">
        <f t="shared" si="7"/>
        <v>686900.30327000015</v>
      </c>
      <c r="N81" s="19">
        <f t="shared" si="8"/>
        <v>440045.93616000004</v>
      </c>
      <c r="O81" s="19">
        <f t="shared" si="9"/>
        <v>254790.23129999996</v>
      </c>
      <c r="P81" s="19">
        <f t="shared" si="10"/>
        <v>764370.69389999995</v>
      </c>
      <c r="Q81" s="19">
        <f t="shared" si="11"/>
        <v>2146107.16463</v>
      </c>
      <c r="R81" s="19"/>
      <c r="S81" s="19"/>
      <c r="T81" s="19"/>
    </row>
    <row r="82" spans="1:20">
      <c r="A82" s="18" t="s">
        <v>50</v>
      </c>
      <c r="B82" s="18" t="s">
        <v>53</v>
      </c>
      <c r="C82" s="18" t="s">
        <v>342</v>
      </c>
      <c r="D82" s="19">
        <v>711.59400000000005</v>
      </c>
      <c r="E82" s="19">
        <v>444.73200000000003</v>
      </c>
      <c r="F82" s="19">
        <v>214.17500000000001</v>
      </c>
      <c r="G82" s="19">
        <v>642.529</v>
      </c>
      <c r="H82" s="19">
        <f t="shared" si="6"/>
        <v>2013.03</v>
      </c>
      <c r="I82" s="19">
        <v>2645.59</v>
      </c>
      <c r="J82" s="19">
        <v>2920.66</v>
      </c>
      <c r="K82" s="19">
        <v>1343.58</v>
      </c>
      <c r="L82" s="19">
        <v>1374.48</v>
      </c>
      <c r="M82" s="19">
        <f t="shared" si="7"/>
        <v>926502.5039400002</v>
      </c>
      <c r="N82" s="19">
        <f t="shared" si="8"/>
        <v>579045.51132000017</v>
      </c>
      <c r="O82" s="19">
        <f t="shared" si="9"/>
        <v>331153.10149999999</v>
      </c>
      <c r="P82" s="19">
        <f t="shared" si="10"/>
        <v>993465.48921999987</v>
      </c>
      <c r="Q82" s="19">
        <f t="shared" si="11"/>
        <v>2830166.60598</v>
      </c>
      <c r="R82" s="19"/>
      <c r="S82" s="19"/>
      <c r="T82" s="19"/>
    </row>
    <row r="83" spans="1:20">
      <c r="A83" s="18" t="s">
        <v>50</v>
      </c>
      <c r="B83" s="18" t="s">
        <v>53</v>
      </c>
      <c r="C83" s="18" t="s">
        <v>144</v>
      </c>
      <c r="D83" s="19">
        <v>4766.9560000000001</v>
      </c>
      <c r="E83" s="19">
        <v>1592.885</v>
      </c>
      <c r="F83" s="19">
        <v>1592.885</v>
      </c>
      <c r="G83" s="19">
        <v>3915.8420000000001</v>
      </c>
      <c r="H83" s="19">
        <f t="shared" si="6"/>
        <v>11868.568000000001</v>
      </c>
      <c r="I83" s="19">
        <v>2074.84</v>
      </c>
      <c r="J83" s="19">
        <v>2207.23</v>
      </c>
      <c r="K83" s="19">
        <v>1481.2</v>
      </c>
      <c r="L83" s="19">
        <v>1515.27</v>
      </c>
      <c r="M83" s="19">
        <f t="shared" si="7"/>
        <v>2829855.7598400004</v>
      </c>
      <c r="N83" s="19">
        <f t="shared" si="8"/>
        <v>945600.25140000018</v>
      </c>
      <c r="O83" s="19">
        <f t="shared" si="9"/>
        <v>1102212.7046000001</v>
      </c>
      <c r="P83" s="19">
        <f t="shared" si="10"/>
        <v>2709606.0303200004</v>
      </c>
      <c r="Q83" s="19">
        <f t="shared" si="11"/>
        <v>7587274.7461600006</v>
      </c>
      <c r="R83" s="19"/>
      <c r="S83" s="19"/>
      <c r="T83" s="19"/>
    </row>
    <row r="84" spans="1:20" ht="23.25">
      <c r="A84" s="18" t="s">
        <v>50</v>
      </c>
      <c r="B84" s="18" t="s">
        <v>53</v>
      </c>
      <c r="C84" s="18" t="s">
        <v>343</v>
      </c>
      <c r="D84" s="19">
        <v>4509.5820000000003</v>
      </c>
      <c r="E84" s="19">
        <v>2191.1469999999999</v>
      </c>
      <c r="F84" s="19">
        <v>644.25699999999995</v>
      </c>
      <c r="G84" s="19">
        <v>4330.4350000000004</v>
      </c>
      <c r="H84" s="19">
        <f t="shared" si="6"/>
        <v>11675.421</v>
      </c>
      <c r="I84" s="19">
        <v>4405.3999999999996</v>
      </c>
      <c r="J84" s="19">
        <v>6151.78</v>
      </c>
      <c r="K84" s="19">
        <v>1457.78</v>
      </c>
      <c r="L84" s="19">
        <v>1491.31</v>
      </c>
      <c r="M84" s="19">
        <f t="shared" si="7"/>
        <v>13292534.094840001</v>
      </c>
      <c r="N84" s="19">
        <f t="shared" si="8"/>
        <v>6458668.7201399999</v>
      </c>
      <c r="O84" s="19">
        <f t="shared" si="9"/>
        <v>3002540.4207899994</v>
      </c>
      <c r="P84" s="19">
        <f t="shared" si="10"/>
        <v>20181862.404449999</v>
      </c>
      <c r="Q84" s="19">
        <f t="shared" si="11"/>
        <v>42935605.640220001</v>
      </c>
      <c r="R84" s="19"/>
      <c r="S84" s="19"/>
      <c r="T84" s="19"/>
    </row>
    <row r="85" spans="1:20" ht="23.25">
      <c r="A85" s="18" t="s">
        <v>50</v>
      </c>
      <c r="B85" s="18" t="s">
        <v>53</v>
      </c>
      <c r="C85" s="18" t="s">
        <v>345</v>
      </c>
      <c r="D85" s="19">
        <v>855.90800000000002</v>
      </c>
      <c r="E85" s="19">
        <v>455.654</v>
      </c>
      <c r="F85" s="19">
        <v>61.911000000000001</v>
      </c>
      <c r="G85" s="19">
        <v>815.22199999999998</v>
      </c>
      <c r="H85" s="19">
        <f t="shared" si="6"/>
        <v>2188.6949999999997</v>
      </c>
      <c r="I85" s="19">
        <v>4405.3999999999996</v>
      </c>
      <c r="J85" s="19">
        <v>6151.78</v>
      </c>
      <c r="K85" s="19">
        <v>2101.87</v>
      </c>
      <c r="L85" s="19">
        <v>2150.21</v>
      </c>
      <c r="M85" s="19">
        <f t="shared" si="7"/>
        <v>1971609.7552399999</v>
      </c>
      <c r="N85" s="19">
        <f t="shared" si="8"/>
        <v>1049612.6586199999</v>
      </c>
      <c r="O85" s="19">
        <f t="shared" si="9"/>
        <v>247741.20027</v>
      </c>
      <c r="P85" s="19">
        <f t="shared" si="10"/>
        <v>3262167.8985399995</v>
      </c>
      <c r="Q85" s="19">
        <f t="shared" si="11"/>
        <v>6531131.5126699992</v>
      </c>
      <c r="R85" s="19"/>
      <c r="S85" s="19"/>
      <c r="T85" s="19"/>
    </row>
    <row r="86" spans="1:20" ht="23.25">
      <c r="A86" s="18" t="s">
        <v>50</v>
      </c>
      <c r="B86" s="18" t="s">
        <v>53</v>
      </c>
      <c r="C86" s="18" t="s">
        <v>344</v>
      </c>
      <c r="D86" s="19">
        <v>457.42</v>
      </c>
      <c r="E86" s="19">
        <v>183.19300000000001</v>
      </c>
      <c r="F86" s="19">
        <v>137.65199999999999</v>
      </c>
      <c r="G86" s="19">
        <v>412.95800000000003</v>
      </c>
      <c r="H86" s="19">
        <f t="shared" si="6"/>
        <v>1191.2230000000002</v>
      </c>
      <c r="I86" s="19">
        <v>4405.3999999999996</v>
      </c>
      <c r="J86" s="19">
        <v>6151.78</v>
      </c>
      <c r="K86" s="19">
        <v>1369.19</v>
      </c>
      <c r="L86" s="19">
        <v>1400.68</v>
      </c>
      <c r="M86" s="19">
        <f t="shared" si="7"/>
        <v>1388823.1782</v>
      </c>
      <c r="N86" s="19">
        <f t="shared" si="8"/>
        <v>556212.41852999991</v>
      </c>
      <c r="O86" s="19">
        <f t="shared" si="9"/>
        <v>653998.41719999991</v>
      </c>
      <c r="P86" s="19">
        <f t="shared" si="10"/>
        <v>1962004.7537999998</v>
      </c>
      <c r="Q86" s="19">
        <f t="shared" si="11"/>
        <v>4561038.7677299995</v>
      </c>
      <c r="R86" s="19"/>
      <c r="S86" s="19"/>
      <c r="T86" s="19"/>
    </row>
    <row r="87" spans="1:20">
      <c r="A87" s="18" t="s">
        <v>68</v>
      </c>
      <c r="B87" s="18" t="s">
        <v>321</v>
      </c>
      <c r="C87" s="18" t="s">
        <v>142</v>
      </c>
      <c r="D87" s="19">
        <v>158.941</v>
      </c>
      <c r="E87" s="19">
        <v>140.36000000000001</v>
      </c>
      <c r="F87" s="19">
        <v>42</v>
      </c>
      <c r="G87" s="19">
        <v>200.62</v>
      </c>
      <c r="H87" s="19">
        <f t="shared" si="6"/>
        <v>541.92100000000005</v>
      </c>
      <c r="I87" s="19">
        <v>5015.78</v>
      </c>
      <c r="J87" s="19">
        <v>5269.39</v>
      </c>
      <c r="K87" s="19">
        <v>1495.06</v>
      </c>
      <c r="L87" s="19">
        <v>1529.45</v>
      </c>
      <c r="M87" s="19">
        <f t="shared" si="7"/>
        <v>559586.75751999998</v>
      </c>
      <c r="N87" s="19">
        <f t="shared" si="8"/>
        <v>494168.25920000003</v>
      </c>
      <c r="O87" s="19">
        <f t="shared" si="9"/>
        <v>157077.48000000001</v>
      </c>
      <c r="P87" s="19">
        <f t="shared" si="10"/>
        <v>750306.76280000014</v>
      </c>
      <c r="Q87" s="19">
        <f t="shared" si="11"/>
        <v>1961139.2595200001</v>
      </c>
      <c r="R87" s="19"/>
      <c r="S87" s="19"/>
      <c r="T87" s="19"/>
    </row>
    <row r="88" spans="1:20" s="17" customFormat="1">
      <c r="A88" s="20" t="s">
        <v>15</v>
      </c>
      <c r="B88" s="20"/>
      <c r="C88" s="20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8" t="s">
        <v>59</v>
      </c>
      <c r="B89" s="18" t="s">
        <v>69</v>
      </c>
      <c r="C89" s="18" t="s">
        <v>143</v>
      </c>
      <c r="D89" s="19">
        <v>3262.3429999999998</v>
      </c>
      <c r="E89" s="19">
        <v>1700</v>
      </c>
      <c r="F89" s="19">
        <v>805</v>
      </c>
      <c r="G89" s="19">
        <v>2455.67</v>
      </c>
      <c r="H89" s="19">
        <f t="shared" si="6"/>
        <v>8223.012999999999</v>
      </c>
      <c r="I89" s="19">
        <v>4504.88</v>
      </c>
      <c r="J89" s="19">
        <v>5270.02</v>
      </c>
      <c r="K89" s="19">
        <v>1591.01</v>
      </c>
      <c r="L89" s="19">
        <v>1627.6</v>
      </c>
      <c r="M89" s="19">
        <f t="shared" si="7"/>
        <v>9506043.3974099997</v>
      </c>
      <c r="N89" s="19">
        <f t="shared" si="8"/>
        <v>4953579</v>
      </c>
      <c r="O89" s="19">
        <f t="shared" si="9"/>
        <v>2932148.1000000006</v>
      </c>
      <c r="P89" s="19">
        <f t="shared" si="10"/>
        <v>8944581.5214000009</v>
      </c>
      <c r="Q89" s="19">
        <f t="shared" si="11"/>
        <v>26336352.01881</v>
      </c>
      <c r="R89" s="19"/>
      <c r="S89" s="19"/>
      <c r="T89" s="19"/>
    </row>
    <row r="90" spans="1:20">
      <c r="A90" s="18" t="s">
        <v>145</v>
      </c>
      <c r="B90" s="18" t="s">
        <v>146</v>
      </c>
      <c r="C90" s="18" t="s">
        <v>147</v>
      </c>
      <c r="D90" s="19">
        <v>300.31</v>
      </c>
      <c r="E90" s="19">
        <v>161.30000000000001</v>
      </c>
      <c r="F90" s="19">
        <v>65.7</v>
      </c>
      <c r="G90" s="19">
        <v>300</v>
      </c>
      <c r="H90" s="19">
        <f t="shared" si="6"/>
        <v>827.31000000000006</v>
      </c>
      <c r="I90" s="19">
        <v>4470.7</v>
      </c>
      <c r="J90" s="19">
        <v>5132.22</v>
      </c>
      <c r="K90" s="19">
        <v>1636.1</v>
      </c>
      <c r="L90" s="19">
        <v>1673.73</v>
      </c>
      <c r="M90" s="19">
        <f t="shared" si="7"/>
        <v>851258.72600000002</v>
      </c>
      <c r="N90" s="19">
        <f t="shared" si="8"/>
        <v>457220.98000000004</v>
      </c>
      <c r="O90" s="19">
        <f t="shared" si="9"/>
        <v>227222.79300000003</v>
      </c>
      <c r="P90" s="19">
        <f t="shared" si="10"/>
        <v>1037547.0000000001</v>
      </c>
      <c r="Q90" s="19">
        <f t="shared" si="11"/>
        <v>2573249.4990000003</v>
      </c>
      <c r="R90" s="19"/>
      <c r="S90" s="19"/>
      <c r="T90" s="19"/>
    </row>
    <row r="91" spans="1:20" s="17" customFormat="1">
      <c r="A91" s="20" t="s">
        <v>16</v>
      </c>
      <c r="B91" s="20"/>
      <c r="C91" s="20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8" t="s">
        <v>148</v>
      </c>
      <c r="B92" s="18" t="s">
        <v>149</v>
      </c>
      <c r="C92" s="18" t="s">
        <v>150</v>
      </c>
      <c r="D92" s="19">
        <v>2733.7089999999998</v>
      </c>
      <c r="E92" s="19">
        <v>1659.47</v>
      </c>
      <c r="F92" s="19">
        <v>321.24</v>
      </c>
      <c r="G92" s="19">
        <v>2348.98</v>
      </c>
      <c r="H92" s="19">
        <f t="shared" si="6"/>
        <v>7063.3989999999994</v>
      </c>
      <c r="I92" s="19">
        <v>3878.76</v>
      </c>
      <c r="J92" s="19">
        <v>3901.24</v>
      </c>
      <c r="K92" s="19">
        <v>1378.1</v>
      </c>
      <c r="L92" s="19">
        <v>1409.8</v>
      </c>
      <c r="M92" s="19">
        <f t="shared" si="7"/>
        <v>6836076.7479400001</v>
      </c>
      <c r="N92" s="19">
        <f t="shared" si="8"/>
        <v>4149770.2502000006</v>
      </c>
      <c r="O92" s="19">
        <f t="shared" si="9"/>
        <v>800350.18559999985</v>
      </c>
      <c r="P92" s="19">
        <f t="shared" si="10"/>
        <v>5852342.7311999993</v>
      </c>
      <c r="Q92" s="19">
        <f t="shared" si="11"/>
        <v>17638539.91494</v>
      </c>
      <c r="R92" s="19"/>
      <c r="S92" s="19"/>
      <c r="T92" s="19"/>
    </row>
    <row r="93" spans="1:20">
      <c r="A93" s="18" t="s">
        <v>151</v>
      </c>
      <c r="B93" s="18" t="s">
        <v>152</v>
      </c>
      <c r="C93" s="18" t="s">
        <v>153</v>
      </c>
      <c r="D93" s="19">
        <v>975.79100000000005</v>
      </c>
      <c r="E93" s="19">
        <v>535.75</v>
      </c>
      <c r="F93" s="19">
        <v>545.58000000000004</v>
      </c>
      <c r="G93" s="19">
        <v>710.32</v>
      </c>
      <c r="H93" s="19">
        <f t="shared" si="6"/>
        <v>2767.4410000000003</v>
      </c>
      <c r="I93" s="19">
        <v>2270.94</v>
      </c>
      <c r="J93" s="19">
        <v>2382.65</v>
      </c>
      <c r="K93" s="19">
        <v>1597.44</v>
      </c>
      <c r="L93" s="19">
        <v>1634.18</v>
      </c>
      <c r="M93" s="19">
        <f t="shared" si="7"/>
        <v>657195.23850000009</v>
      </c>
      <c r="N93" s="19">
        <f t="shared" si="8"/>
        <v>360827.625</v>
      </c>
      <c r="O93" s="19">
        <f t="shared" si="9"/>
        <v>408350.26260000007</v>
      </c>
      <c r="P93" s="19">
        <f t="shared" si="10"/>
        <v>531653.2104000001</v>
      </c>
      <c r="Q93" s="19">
        <f t="shared" si="11"/>
        <v>1958026.3365000002</v>
      </c>
      <c r="R93" s="19"/>
      <c r="S93" s="19"/>
      <c r="T93" s="19"/>
    </row>
    <row r="94" spans="1:20">
      <c r="A94" s="18" t="s">
        <v>154</v>
      </c>
      <c r="B94" s="18" t="s">
        <v>155</v>
      </c>
      <c r="C94" s="18" t="s">
        <v>156</v>
      </c>
      <c r="D94" s="19">
        <v>475.92</v>
      </c>
      <c r="E94" s="19">
        <v>225.678</v>
      </c>
      <c r="F94" s="19">
        <v>68.83</v>
      </c>
      <c r="G94" s="19">
        <v>412.99200000000002</v>
      </c>
      <c r="H94" s="19">
        <f t="shared" si="6"/>
        <v>1183.42</v>
      </c>
      <c r="I94" s="19">
        <v>2500.8000000000002</v>
      </c>
      <c r="J94" s="19">
        <v>2658.6</v>
      </c>
      <c r="K94" s="19">
        <v>1638.28</v>
      </c>
      <c r="L94" s="19">
        <v>1675.96</v>
      </c>
      <c r="M94" s="19">
        <f t="shared" si="7"/>
        <v>410490.51840000012</v>
      </c>
      <c r="N94" s="19">
        <f t="shared" si="8"/>
        <v>194651.78856000004</v>
      </c>
      <c r="O94" s="19">
        <f t="shared" si="9"/>
        <v>67635.111199999985</v>
      </c>
      <c r="P94" s="19">
        <f t="shared" si="10"/>
        <v>405822.45887999999</v>
      </c>
      <c r="Q94" s="19">
        <f t="shared" si="11"/>
        <v>1078599.8770400002</v>
      </c>
      <c r="R94" s="19"/>
      <c r="S94" s="19"/>
      <c r="T94" s="19"/>
    </row>
    <row r="95" spans="1:20">
      <c r="A95" s="18" t="s">
        <v>158</v>
      </c>
      <c r="B95" s="18" t="s">
        <v>159</v>
      </c>
      <c r="C95" s="18" t="s">
        <v>150</v>
      </c>
      <c r="D95" s="19">
        <v>44.133000000000003</v>
      </c>
      <c r="E95" s="19">
        <v>24.63</v>
      </c>
      <c r="F95" s="19">
        <v>11.81</v>
      </c>
      <c r="G95" s="19">
        <v>44.13</v>
      </c>
      <c r="H95" s="19">
        <f t="shared" si="6"/>
        <v>124.703</v>
      </c>
      <c r="I95" s="19">
        <v>4070.65</v>
      </c>
      <c r="J95" s="19">
        <v>4723.75</v>
      </c>
      <c r="K95" s="19">
        <v>1367.59</v>
      </c>
      <c r="L95" s="19">
        <v>1399.04</v>
      </c>
      <c r="M95" s="19">
        <f t="shared" si="7"/>
        <v>119294.14698000002</v>
      </c>
      <c r="N95" s="19">
        <f t="shared" si="8"/>
        <v>66576.367800000007</v>
      </c>
      <c r="O95" s="19">
        <f t="shared" si="9"/>
        <v>39264.825100000002</v>
      </c>
      <c r="P95" s="19">
        <f t="shared" si="10"/>
        <v>146719.4523</v>
      </c>
      <c r="Q95" s="19">
        <f t="shared" si="11"/>
        <v>371854.79218000005</v>
      </c>
      <c r="R95" s="19"/>
      <c r="S95" s="19"/>
      <c r="T95" s="19"/>
    </row>
    <row r="96" spans="1:20">
      <c r="A96" s="18" t="s">
        <v>157</v>
      </c>
      <c r="B96" s="18" t="s">
        <v>161</v>
      </c>
      <c r="C96" s="18" t="s">
        <v>153</v>
      </c>
      <c r="D96" s="19">
        <v>3714.2069999999999</v>
      </c>
      <c r="E96" s="19">
        <v>2600</v>
      </c>
      <c r="F96" s="19">
        <v>700</v>
      </c>
      <c r="G96" s="19">
        <v>3340.54</v>
      </c>
      <c r="H96" s="19">
        <f t="shared" si="6"/>
        <v>10354.746999999999</v>
      </c>
      <c r="I96" s="19">
        <v>1238.25</v>
      </c>
      <c r="J96" s="19">
        <v>1238.25</v>
      </c>
      <c r="K96" s="19">
        <v>677.7</v>
      </c>
      <c r="L96" s="19">
        <v>693.29</v>
      </c>
      <c r="M96" s="19">
        <f t="shared" si="7"/>
        <v>2081998.7338499997</v>
      </c>
      <c r="N96" s="19">
        <f t="shared" si="8"/>
        <v>1457429.9999999998</v>
      </c>
      <c r="O96" s="19">
        <f t="shared" si="9"/>
        <v>381472</v>
      </c>
      <c r="P96" s="19">
        <f t="shared" si="10"/>
        <v>1820460.6784000001</v>
      </c>
      <c r="Q96" s="19">
        <f t="shared" si="11"/>
        <v>5741361.4122499991</v>
      </c>
      <c r="R96" s="19"/>
      <c r="S96" s="19"/>
      <c r="T96" s="19"/>
    </row>
    <row r="97" spans="1:20" s="17" customFormat="1">
      <c r="A97" s="20" t="s">
        <v>17</v>
      </c>
      <c r="B97" s="20"/>
      <c r="C97" s="20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8" t="s">
        <v>50</v>
      </c>
      <c r="B98" s="18" t="s">
        <v>53</v>
      </c>
      <c r="C98" s="18" t="s">
        <v>365</v>
      </c>
      <c r="D98" s="19">
        <v>4556.0249999999996</v>
      </c>
      <c r="E98" s="19">
        <v>2075.4580000000001</v>
      </c>
      <c r="F98" s="19">
        <v>807.12199999999996</v>
      </c>
      <c r="G98" s="19">
        <v>4012.5520000000001</v>
      </c>
      <c r="H98" s="19">
        <f t="shared" si="6"/>
        <v>11451.157000000001</v>
      </c>
      <c r="I98" s="19">
        <v>5472.89</v>
      </c>
      <c r="J98" s="19">
        <v>8935.2900000000009</v>
      </c>
      <c r="K98" s="19">
        <v>1507.15</v>
      </c>
      <c r="L98" s="19">
        <v>1541.82</v>
      </c>
      <c r="M98" s="19">
        <f t="shared" si="7"/>
        <v>18068010.583499998</v>
      </c>
      <c r="N98" s="19">
        <f t="shared" si="8"/>
        <v>8230726.8089200007</v>
      </c>
      <c r="O98" s="19">
        <f t="shared" si="9"/>
        <v>5967432.2933400003</v>
      </c>
      <c r="P98" s="19">
        <f t="shared" si="10"/>
        <v>29666682.835440006</v>
      </c>
      <c r="Q98" s="19">
        <f t="shared" si="11"/>
        <v>61932852.521200001</v>
      </c>
      <c r="R98" s="19"/>
      <c r="S98" s="19"/>
      <c r="T98" s="19"/>
    </row>
    <row r="99" spans="1:20" s="17" customFormat="1">
      <c r="A99" s="20" t="s">
        <v>308</v>
      </c>
      <c r="B99" s="20"/>
      <c r="C99" s="20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8" t="s">
        <v>50</v>
      </c>
      <c r="B100" s="18" t="s">
        <v>53</v>
      </c>
      <c r="C100" s="18" t="s">
        <v>366</v>
      </c>
      <c r="D100" s="19">
        <v>3657.9490000000001</v>
      </c>
      <c r="E100" s="19">
        <v>1976.296</v>
      </c>
      <c r="F100" s="19">
        <v>889.33299999999997</v>
      </c>
      <c r="G100" s="19">
        <v>3023.7330000000002</v>
      </c>
      <c r="H100" s="19">
        <f t="shared" si="6"/>
        <v>9547.3109999999997</v>
      </c>
      <c r="I100" s="19">
        <v>4997.8500000000004</v>
      </c>
      <c r="J100" s="19">
        <v>8266.6</v>
      </c>
      <c r="K100" s="19">
        <v>1276.3599999999999</v>
      </c>
      <c r="L100" s="19">
        <v>1305.72</v>
      </c>
      <c r="M100" s="19">
        <f t="shared" si="7"/>
        <v>13613020.624010002</v>
      </c>
      <c r="N100" s="19">
        <f t="shared" si="8"/>
        <v>7354765.8010400012</v>
      </c>
      <c r="O100" s="19">
        <f t="shared" si="9"/>
        <v>6190540.2930399999</v>
      </c>
      <c r="P100" s="19">
        <f t="shared" si="10"/>
        <v>21047842.56504</v>
      </c>
      <c r="Q100" s="19">
        <f t="shared" si="11"/>
        <v>48206169.283130005</v>
      </c>
      <c r="R100" s="19"/>
      <c r="S100" s="19"/>
      <c r="T100" s="19"/>
    </row>
    <row r="101" spans="1:20" s="17" customFormat="1">
      <c r="A101" s="20" t="s">
        <v>309</v>
      </c>
      <c r="B101" s="20"/>
      <c r="C101" s="20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8" t="s">
        <v>160</v>
      </c>
      <c r="B102" s="18" t="s">
        <v>162</v>
      </c>
      <c r="C102" s="18"/>
      <c r="D102" s="19">
        <v>45585.184000000001</v>
      </c>
      <c r="E102" s="19">
        <v>31322.06</v>
      </c>
      <c r="F102" s="19">
        <v>19016.830000000002</v>
      </c>
      <c r="G102" s="19">
        <v>43818.87</v>
      </c>
      <c r="H102" s="19">
        <f t="shared" si="6"/>
        <v>139742.94400000002</v>
      </c>
      <c r="I102" s="19">
        <v>1857.9</v>
      </c>
      <c r="J102" s="19">
        <v>1944.47</v>
      </c>
      <c r="K102" s="19">
        <v>1439.08</v>
      </c>
      <c r="L102" s="19">
        <v>1472.18</v>
      </c>
      <c r="M102" s="19">
        <f t="shared" si="7"/>
        <v>19091986.762880009</v>
      </c>
      <c r="N102" s="19">
        <f t="shared" si="8"/>
        <v>13118305.169200005</v>
      </c>
      <c r="O102" s="19">
        <f t="shared" si="9"/>
        <v>8981458.6406999994</v>
      </c>
      <c r="P102" s="19">
        <f t="shared" si="10"/>
        <v>20695214.112300001</v>
      </c>
      <c r="Q102" s="19">
        <f t="shared" si="11"/>
        <v>61886964.685080014</v>
      </c>
      <c r="R102" s="19"/>
      <c r="S102" s="19"/>
      <c r="T102" s="19"/>
    </row>
    <row r="103" spans="1:20" s="17" customFormat="1">
      <c r="A103" s="20" t="s">
        <v>310</v>
      </c>
      <c r="B103" s="20"/>
      <c r="C103" s="20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8" t="s">
        <v>134</v>
      </c>
      <c r="B104" s="18" t="s">
        <v>163</v>
      </c>
      <c r="C104" s="18" t="s">
        <v>164</v>
      </c>
      <c r="D104" s="19">
        <v>529.71299999999997</v>
      </c>
      <c r="E104" s="19">
        <v>288.22000000000003</v>
      </c>
      <c r="F104" s="19">
        <v>98.47</v>
      </c>
      <c r="G104" s="19">
        <v>529.72</v>
      </c>
      <c r="H104" s="19">
        <f t="shared" si="6"/>
        <v>1446.123</v>
      </c>
      <c r="I104" s="19">
        <v>5422.03</v>
      </c>
      <c r="J104" s="19">
        <v>6501.12</v>
      </c>
      <c r="K104" s="19">
        <v>1659.32</v>
      </c>
      <c r="L104" s="19">
        <v>1697.48</v>
      </c>
      <c r="M104" s="19">
        <f t="shared" si="7"/>
        <v>1993156.4022299999</v>
      </c>
      <c r="N104" s="19">
        <f t="shared" si="8"/>
        <v>1084488.2762000002</v>
      </c>
      <c r="O104" s="19">
        <f t="shared" si="9"/>
        <v>473014.43079999991</v>
      </c>
      <c r="P104" s="19">
        <f t="shared" si="10"/>
        <v>2544584.1807999997</v>
      </c>
      <c r="Q104" s="19">
        <f t="shared" si="11"/>
        <v>6095243.2900299998</v>
      </c>
      <c r="R104" s="19"/>
      <c r="S104" s="19"/>
      <c r="T104" s="19"/>
    </row>
    <row r="105" spans="1:20">
      <c r="A105" s="18" t="s">
        <v>165</v>
      </c>
      <c r="B105" s="18" t="s">
        <v>166</v>
      </c>
      <c r="C105" s="18" t="s">
        <v>167</v>
      </c>
      <c r="D105" s="19">
        <v>436.428</v>
      </c>
      <c r="E105" s="19">
        <v>244.90199999999999</v>
      </c>
      <c r="F105" s="19">
        <v>121.032</v>
      </c>
      <c r="G105" s="19">
        <v>436.428</v>
      </c>
      <c r="H105" s="19">
        <f t="shared" si="6"/>
        <v>1238.79</v>
      </c>
      <c r="I105" s="19">
        <v>3923.5</v>
      </c>
      <c r="J105" s="19">
        <v>4561.66</v>
      </c>
      <c r="K105" s="19">
        <v>1433.24</v>
      </c>
      <c r="L105" s="19">
        <v>1466.2</v>
      </c>
      <c r="M105" s="19">
        <f t="shared" si="7"/>
        <v>1086819.1912800001</v>
      </c>
      <c r="N105" s="19">
        <f t="shared" si="8"/>
        <v>609869.65451999998</v>
      </c>
      <c r="O105" s="19">
        <f t="shared" si="9"/>
        <v>374649.71471999999</v>
      </c>
      <c r="P105" s="19">
        <f t="shared" si="10"/>
        <v>1350945.4168799999</v>
      </c>
      <c r="Q105" s="19">
        <f t="shared" si="11"/>
        <v>3422283.9774000002</v>
      </c>
      <c r="R105" s="19"/>
      <c r="S105" s="19"/>
      <c r="T105" s="19"/>
    </row>
    <row r="106" spans="1:20">
      <c r="A106" s="18" t="s">
        <v>168</v>
      </c>
      <c r="B106" s="18" t="s">
        <v>169</v>
      </c>
      <c r="C106" s="18" t="s">
        <v>170</v>
      </c>
      <c r="D106" s="19">
        <v>17.07</v>
      </c>
      <c r="E106" s="19">
        <v>8.5399999999999991</v>
      </c>
      <c r="F106" s="19">
        <v>2.85</v>
      </c>
      <c r="G106" s="19">
        <v>17.079999999999998</v>
      </c>
      <c r="H106" s="19">
        <f t="shared" si="6"/>
        <v>45.54</v>
      </c>
      <c r="I106" s="19">
        <v>6850.6</v>
      </c>
      <c r="J106" s="19">
        <v>6850.6</v>
      </c>
      <c r="K106" s="19">
        <v>1691.22</v>
      </c>
      <c r="L106" s="19">
        <v>1730.12</v>
      </c>
      <c r="M106" s="19">
        <f t="shared" si="7"/>
        <v>88070.616600000008</v>
      </c>
      <c r="N106" s="19">
        <f t="shared" si="8"/>
        <v>44061.105199999998</v>
      </c>
      <c r="O106" s="19">
        <f t="shared" si="9"/>
        <v>14593.368000000002</v>
      </c>
      <c r="P106" s="19">
        <f t="shared" si="10"/>
        <v>87457.7984</v>
      </c>
      <c r="Q106" s="19">
        <f t="shared" si="11"/>
        <v>234182.88820000002</v>
      </c>
      <c r="R106" s="19"/>
      <c r="S106" s="19"/>
      <c r="T106" s="19"/>
    </row>
    <row r="107" spans="1:20">
      <c r="A107" s="18" t="s">
        <v>50</v>
      </c>
      <c r="B107" s="18" t="s">
        <v>53</v>
      </c>
      <c r="C107" s="18" t="s">
        <v>170</v>
      </c>
      <c r="D107" s="19">
        <v>23396.089</v>
      </c>
      <c r="E107" s="19">
        <v>10613.82</v>
      </c>
      <c r="F107" s="19">
        <v>1918.16</v>
      </c>
      <c r="G107" s="19">
        <v>24296.691999999999</v>
      </c>
      <c r="H107" s="19">
        <f t="shared" si="6"/>
        <v>60224.760999999999</v>
      </c>
      <c r="I107" s="19">
        <v>4070.85</v>
      </c>
      <c r="J107" s="19">
        <v>4726.6899999999996</v>
      </c>
      <c r="K107" s="19">
        <v>1406.19</v>
      </c>
      <c r="L107" s="19">
        <v>1438.53</v>
      </c>
      <c r="M107" s="19">
        <f t="shared" si="7"/>
        <v>62342622.514739998</v>
      </c>
      <c r="N107" s="19">
        <f t="shared" si="8"/>
        <v>28282221.601199999</v>
      </c>
      <c r="O107" s="19">
        <f t="shared" si="9"/>
        <v>6307216.9856000002</v>
      </c>
      <c r="P107" s="19">
        <f t="shared" si="10"/>
        <v>79891410.766719997</v>
      </c>
      <c r="Q107" s="19">
        <f t="shared" si="11"/>
        <v>176823471.86826</v>
      </c>
      <c r="R107" s="19"/>
      <c r="S107" s="19"/>
      <c r="T107" s="19"/>
    </row>
    <row r="108" spans="1:20">
      <c r="A108" s="18" t="s">
        <v>50</v>
      </c>
      <c r="B108" s="18" t="s">
        <v>53</v>
      </c>
      <c r="C108" s="18" t="s">
        <v>164</v>
      </c>
      <c r="D108" s="19">
        <v>1110.8130000000001</v>
      </c>
      <c r="E108" s="19">
        <v>523.45100000000002</v>
      </c>
      <c r="F108" s="19">
        <v>157.66999999999999</v>
      </c>
      <c r="G108" s="19">
        <v>1135.1949999999999</v>
      </c>
      <c r="H108" s="19">
        <f t="shared" si="6"/>
        <v>2927.1289999999999</v>
      </c>
      <c r="I108" s="19">
        <v>4070.85</v>
      </c>
      <c r="J108" s="19">
        <v>4726.6899999999996</v>
      </c>
      <c r="K108" s="19">
        <v>1406.19</v>
      </c>
      <c r="L108" s="19">
        <v>1438.53</v>
      </c>
      <c r="M108" s="19">
        <f t="shared" si="7"/>
        <v>2959938.9685800001</v>
      </c>
      <c r="N108" s="19">
        <f t="shared" si="8"/>
        <v>1394818.94166</v>
      </c>
      <c r="O108" s="19">
        <f t="shared" si="9"/>
        <v>518444.18719999993</v>
      </c>
      <c r="P108" s="19">
        <f t="shared" si="10"/>
        <v>3732702.7911999994</v>
      </c>
      <c r="Q108" s="19">
        <f t="shared" si="11"/>
        <v>8605904.8886399996</v>
      </c>
      <c r="R108" s="19"/>
      <c r="S108" s="19"/>
      <c r="T108" s="19"/>
    </row>
    <row r="109" spans="1:20">
      <c r="A109" s="18" t="s">
        <v>135</v>
      </c>
      <c r="B109" s="18" t="s">
        <v>136</v>
      </c>
      <c r="C109" s="18" t="s">
        <v>170</v>
      </c>
      <c r="D109" s="19">
        <f>2778.469-128.544</f>
        <v>2649.9250000000002</v>
      </c>
      <c r="E109" s="19">
        <v>1808.5</v>
      </c>
      <c r="F109" s="19">
        <v>817.01</v>
      </c>
      <c r="G109" s="19">
        <v>2128.71</v>
      </c>
      <c r="H109" s="19">
        <f t="shared" si="6"/>
        <v>7404.1450000000004</v>
      </c>
      <c r="I109" s="19">
        <v>2849.22</v>
      </c>
      <c r="J109" s="19">
        <v>3327.06</v>
      </c>
      <c r="K109" s="19">
        <v>1406.19</v>
      </c>
      <c r="L109" s="19">
        <v>1438.53</v>
      </c>
      <c r="M109" s="19">
        <f>4009414.12-191657.82</f>
        <v>3817756.3000000003</v>
      </c>
      <c r="N109" s="19">
        <f t="shared" si="8"/>
        <v>2609719.7549999994</v>
      </c>
      <c r="O109" s="19">
        <f t="shared" si="9"/>
        <v>1542947.8953</v>
      </c>
      <c r="P109" s="19">
        <f t="shared" si="10"/>
        <v>4020132.6963</v>
      </c>
      <c r="Q109" s="19">
        <f t="shared" si="11"/>
        <v>11990556.646600001</v>
      </c>
      <c r="R109" s="19"/>
      <c r="S109" s="19"/>
      <c r="T109" s="19"/>
    </row>
    <row r="110" spans="1:20" s="17" customFormat="1">
      <c r="A110" s="20" t="s">
        <v>311</v>
      </c>
      <c r="B110" s="20"/>
      <c r="C110" s="20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8" t="s">
        <v>171</v>
      </c>
      <c r="B111" s="18" t="s">
        <v>172</v>
      </c>
      <c r="C111" s="18"/>
      <c r="D111" s="19">
        <v>9485.1630000000005</v>
      </c>
      <c r="E111" s="19">
        <v>6107.6</v>
      </c>
      <c r="F111" s="19">
        <v>2490</v>
      </c>
      <c r="G111" s="19">
        <v>8750.4</v>
      </c>
      <c r="H111" s="19">
        <f t="shared" si="6"/>
        <v>26833.163</v>
      </c>
      <c r="I111" s="19">
        <v>3672.34</v>
      </c>
      <c r="J111" s="19">
        <v>3799.08</v>
      </c>
      <c r="K111" s="19">
        <v>1218.2</v>
      </c>
      <c r="L111" s="19">
        <v>1246.22</v>
      </c>
      <c r="M111" s="19">
        <f t="shared" si="7"/>
        <v>23277917.924820006</v>
      </c>
      <c r="N111" s="19">
        <f t="shared" si="8"/>
        <v>14988905.464000003</v>
      </c>
      <c r="O111" s="19">
        <f t="shared" si="9"/>
        <v>6356621.3999999994</v>
      </c>
      <c r="P111" s="19">
        <f t="shared" si="10"/>
        <v>22338546.143999998</v>
      </c>
      <c r="Q111" s="19">
        <f t="shared" si="11"/>
        <v>66961990.932820007</v>
      </c>
      <c r="R111" s="19"/>
      <c r="S111" s="19"/>
      <c r="T111" s="19"/>
    </row>
    <row r="112" spans="1:20">
      <c r="A112" s="18" t="s">
        <v>173</v>
      </c>
      <c r="B112" s="18" t="s">
        <v>174</v>
      </c>
      <c r="C112" s="18" t="s">
        <v>175</v>
      </c>
      <c r="D112" s="19">
        <v>79.278000000000006</v>
      </c>
      <c r="E112" s="19">
        <v>43.65</v>
      </c>
      <c r="F112" s="19">
        <v>13.21</v>
      </c>
      <c r="G112" s="19">
        <v>67.05</v>
      </c>
      <c r="H112" s="19">
        <f t="shared" si="6"/>
        <v>203.18799999999999</v>
      </c>
      <c r="I112" s="19">
        <v>3119.03</v>
      </c>
      <c r="J112" s="19">
        <v>3491.75</v>
      </c>
      <c r="K112" s="19">
        <v>1260.45</v>
      </c>
      <c r="L112" s="19">
        <v>1289.44</v>
      </c>
      <c r="M112" s="19">
        <f t="shared" si="7"/>
        <v>147344.50524000003</v>
      </c>
      <c r="N112" s="19">
        <f t="shared" si="8"/>
        <v>81127.017000000007</v>
      </c>
      <c r="O112" s="19">
        <f t="shared" si="9"/>
        <v>29092.515100000001</v>
      </c>
      <c r="P112" s="19">
        <f t="shared" si="10"/>
        <v>147664.8855</v>
      </c>
      <c r="Q112" s="19">
        <f t="shared" si="11"/>
        <v>405228.92284000001</v>
      </c>
      <c r="R112" s="19"/>
      <c r="S112" s="19"/>
      <c r="T112" s="19"/>
    </row>
    <row r="113" spans="1:20">
      <c r="A113" s="18" t="s">
        <v>176</v>
      </c>
      <c r="B113" s="18" t="s">
        <v>177</v>
      </c>
      <c r="C113" s="18" t="s">
        <v>175</v>
      </c>
      <c r="D113" s="19">
        <v>84.92</v>
      </c>
      <c r="E113" s="19">
        <v>66.81</v>
      </c>
      <c r="F113" s="19">
        <v>28.62</v>
      </c>
      <c r="G113" s="19">
        <v>77.25</v>
      </c>
      <c r="H113" s="19">
        <f t="shared" si="6"/>
        <v>257.60000000000002</v>
      </c>
      <c r="I113" s="19">
        <v>3988.92</v>
      </c>
      <c r="J113" s="19">
        <v>4389.8900000000003</v>
      </c>
      <c r="K113" s="19">
        <v>1260.45</v>
      </c>
      <c r="L113" s="19">
        <v>1289.44</v>
      </c>
      <c r="M113" s="19">
        <f t="shared" si="7"/>
        <v>231701.67240000004</v>
      </c>
      <c r="N113" s="19">
        <f t="shared" si="8"/>
        <v>182289.08070000002</v>
      </c>
      <c r="O113" s="19">
        <f t="shared" si="9"/>
        <v>88734.879000000015</v>
      </c>
      <c r="P113" s="19">
        <f t="shared" si="10"/>
        <v>239509.76250000001</v>
      </c>
      <c r="Q113" s="19">
        <f t="shared" si="11"/>
        <v>742235.39460000012</v>
      </c>
      <c r="R113" s="19"/>
      <c r="S113" s="19"/>
      <c r="T113" s="19"/>
    </row>
    <row r="114" spans="1:20">
      <c r="A114" s="18" t="s">
        <v>178</v>
      </c>
      <c r="B114" s="18" t="s">
        <v>181</v>
      </c>
      <c r="C114" s="18" t="s">
        <v>182</v>
      </c>
      <c r="D114" s="19">
        <v>26822.468000000001</v>
      </c>
      <c r="E114" s="19">
        <v>16201.15</v>
      </c>
      <c r="F114" s="19">
        <v>7037.1</v>
      </c>
      <c r="G114" s="19">
        <v>26989.06</v>
      </c>
      <c r="H114" s="19">
        <f t="shared" si="6"/>
        <v>77049.778000000006</v>
      </c>
      <c r="I114" s="19">
        <v>1528.83</v>
      </c>
      <c r="J114" s="19">
        <v>1563.82</v>
      </c>
      <c r="K114" s="19">
        <v>1218.2</v>
      </c>
      <c r="L114" s="19">
        <v>1246.22</v>
      </c>
      <c r="M114" s="19">
        <f t="shared" si="7"/>
        <v>8331863.2348399973</v>
      </c>
      <c r="N114" s="19">
        <f t="shared" si="8"/>
        <v>5032563.2244999977</v>
      </c>
      <c r="O114" s="19">
        <f t="shared" si="9"/>
        <v>2234982.9599999995</v>
      </c>
      <c r="P114" s="19">
        <f t="shared" si="10"/>
        <v>8571725.4559999984</v>
      </c>
      <c r="Q114" s="19">
        <f t="shared" si="11"/>
        <v>24171134.875339992</v>
      </c>
      <c r="R114" s="19"/>
      <c r="S114" s="19"/>
      <c r="T114" s="19"/>
    </row>
    <row r="115" spans="1:20">
      <c r="A115" s="18" t="s">
        <v>135</v>
      </c>
      <c r="B115" s="18" t="s">
        <v>136</v>
      </c>
      <c r="C115" s="18" t="s">
        <v>183</v>
      </c>
      <c r="D115" s="19">
        <v>426.94099999999997</v>
      </c>
      <c r="E115" s="19">
        <v>287.61</v>
      </c>
      <c r="F115" s="19">
        <v>121.11</v>
      </c>
      <c r="G115" s="19">
        <v>361.83</v>
      </c>
      <c r="H115" s="19">
        <f t="shared" si="6"/>
        <v>1197.491</v>
      </c>
      <c r="I115" s="19">
        <v>3532.99</v>
      </c>
      <c r="J115" s="19">
        <v>3756.02</v>
      </c>
      <c r="K115" s="19">
        <v>1218.2</v>
      </c>
      <c r="L115" s="19">
        <v>1246.22</v>
      </c>
      <c r="M115" s="19">
        <f t="shared" si="7"/>
        <v>988278.75738999993</v>
      </c>
      <c r="N115" s="19">
        <f t="shared" si="8"/>
        <v>665756.75190000003</v>
      </c>
      <c r="O115" s="19">
        <f t="shared" si="9"/>
        <v>303961.87800000003</v>
      </c>
      <c r="P115" s="19">
        <f t="shared" si="10"/>
        <v>908120.93400000001</v>
      </c>
      <c r="Q115" s="19">
        <f t="shared" si="11"/>
        <v>2866118.3212899999</v>
      </c>
      <c r="R115" s="19"/>
      <c r="S115" s="19"/>
      <c r="T115" s="19"/>
    </row>
    <row r="116" spans="1:20" s="17" customFormat="1">
      <c r="A116" s="20" t="s">
        <v>312</v>
      </c>
      <c r="B116" s="20"/>
      <c r="C116" s="20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8" t="s">
        <v>184</v>
      </c>
      <c r="B117" s="18" t="s">
        <v>185</v>
      </c>
      <c r="C117" s="18" t="s">
        <v>186</v>
      </c>
      <c r="D117" s="19">
        <v>3423.4589999999998</v>
      </c>
      <c r="E117" s="19">
        <v>2013.66</v>
      </c>
      <c r="F117" s="19">
        <v>817.15</v>
      </c>
      <c r="G117" s="19">
        <v>2505.94</v>
      </c>
      <c r="H117" s="19">
        <f t="shared" si="6"/>
        <v>8760.2089999999989</v>
      </c>
      <c r="I117" s="19">
        <v>4701.51</v>
      </c>
      <c r="J117" s="19">
        <v>4701.51</v>
      </c>
      <c r="K117" s="19">
        <v>1296.72</v>
      </c>
      <c r="L117" s="19">
        <v>1326.54</v>
      </c>
      <c r="M117" s="19">
        <f t="shared" si="7"/>
        <v>11656158.96861</v>
      </c>
      <c r="N117" s="19">
        <f t="shared" si="8"/>
        <v>6856089.4314000001</v>
      </c>
      <c r="O117" s="19">
        <f t="shared" si="9"/>
        <v>2757856.7355</v>
      </c>
      <c r="P117" s="19">
        <f t="shared" si="10"/>
        <v>8457472.321800001</v>
      </c>
      <c r="Q117" s="19">
        <f t="shared" si="11"/>
        <v>29727577.457310002</v>
      </c>
      <c r="R117" s="19"/>
      <c r="S117" s="19"/>
      <c r="T117" s="19"/>
    </row>
    <row r="118" spans="1:20">
      <c r="A118" s="18" t="s">
        <v>184</v>
      </c>
      <c r="B118" s="18" t="s">
        <v>185</v>
      </c>
      <c r="C118" s="18" t="s">
        <v>187</v>
      </c>
      <c r="D118" s="19">
        <v>2269.8229999999999</v>
      </c>
      <c r="E118" s="19">
        <v>1372.82</v>
      </c>
      <c r="F118" s="19">
        <v>624</v>
      </c>
      <c r="G118" s="19">
        <v>1913.59</v>
      </c>
      <c r="H118" s="19">
        <f t="shared" si="6"/>
        <v>6180.2330000000002</v>
      </c>
      <c r="I118" s="19">
        <v>4143.16</v>
      </c>
      <c r="J118" s="19">
        <v>4222.72</v>
      </c>
      <c r="K118" s="19">
        <v>1296.72</v>
      </c>
      <c r="L118" s="19">
        <v>1326.54</v>
      </c>
      <c r="M118" s="19">
        <f t="shared" si="7"/>
        <v>6460914.9801199986</v>
      </c>
      <c r="N118" s="19">
        <f t="shared" si="8"/>
        <v>3907649.7607999993</v>
      </c>
      <c r="O118" s="19">
        <f t="shared" si="9"/>
        <v>1807216.3200000003</v>
      </c>
      <c r="P118" s="19">
        <f t="shared" si="10"/>
        <v>5542101.0862000007</v>
      </c>
      <c r="Q118" s="19">
        <f t="shared" si="11"/>
        <v>17717882.147119999</v>
      </c>
      <c r="R118" s="19"/>
      <c r="S118" s="19"/>
      <c r="T118" s="19"/>
    </row>
    <row r="119" spans="1:20">
      <c r="A119" s="18" t="s">
        <v>184</v>
      </c>
      <c r="B119" s="18" t="s">
        <v>185</v>
      </c>
      <c r="C119" s="18" t="s">
        <v>188</v>
      </c>
      <c r="D119" s="19">
        <v>5034.1459999999997</v>
      </c>
      <c r="E119" s="19">
        <v>3254.66</v>
      </c>
      <c r="F119" s="19">
        <v>1544.02</v>
      </c>
      <c r="G119" s="19">
        <v>4734.9799999999996</v>
      </c>
      <c r="H119" s="19">
        <f t="shared" si="6"/>
        <v>14567.806</v>
      </c>
      <c r="I119" s="19">
        <v>4260.74</v>
      </c>
      <c r="J119" s="19">
        <v>4260.74</v>
      </c>
      <c r="K119" s="19">
        <v>1296.72</v>
      </c>
      <c r="L119" s="19">
        <v>1326.54</v>
      </c>
      <c r="M119" s="19">
        <f t="shared" si="7"/>
        <v>14921309.426919997</v>
      </c>
      <c r="N119" s="19">
        <f t="shared" si="8"/>
        <v>9646877.3331999984</v>
      </c>
      <c r="O119" s="19">
        <f t="shared" si="9"/>
        <v>4530463.4839999992</v>
      </c>
      <c r="P119" s="19">
        <f t="shared" si="10"/>
        <v>13893378.315999998</v>
      </c>
      <c r="Q119" s="19">
        <f t="shared" si="11"/>
        <v>42992028.560119994</v>
      </c>
      <c r="R119" s="19"/>
      <c r="S119" s="19"/>
      <c r="T119" s="19"/>
    </row>
    <row r="120" spans="1:20">
      <c r="A120" s="18" t="s">
        <v>184</v>
      </c>
      <c r="B120" s="18" t="s">
        <v>185</v>
      </c>
      <c r="C120" s="18" t="s">
        <v>189</v>
      </c>
      <c r="D120" s="19">
        <v>32.369999999999997</v>
      </c>
      <c r="E120" s="19">
        <v>61.24</v>
      </c>
      <c r="F120" s="19">
        <v>30.5</v>
      </c>
      <c r="G120" s="19">
        <v>93.53</v>
      </c>
      <c r="H120" s="19">
        <f t="shared" si="6"/>
        <v>217.64</v>
      </c>
      <c r="I120" s="19">
        <v>6715.23</v>
      </c>
      <c r="J120" s="19">
        <v>7648.48</v>
      </c>
      <c r="K120" s="19">
        <v>1282.04</v>
      </c>
      <c r="L120" s="19">
        <v>1311.53</v>
      </c>
      <c r="M120" s="19">
        <f t="shared" si="7"/>
        <v>175872.36029999997</v>
      </c>
      <c r="N120" s="19">
        <f t="shared" si="8"/>
        <v>332728.55559999996</v>
      </c>
      <c r="O120" s="19">
        <f t="shared" si="9"/>
        <v>193276.97500000001</v>
      </c>
      <c r="P120" s="19">
        <f t="shared" si="10"/>
        <v>592694.93350000004</v>
      </c>
      <c r="Q120" s="19">
        <f t="shared" si="11"/>
        <v>1294572.8243999998</v>
      </c>
      <c r="R120" s="19"/>
      <c r="S120" s="19"/>
      <c r="T120" s="19"/>
    </row>
    <row r="121" spans="1:20">
      <c r="A121" s="18" t="s">
        <v>184</v>
      </c>
      <c r="B121" s="18" t="s">
        <v>185</v>
      </c>
      <c r="C121" s="18" t="s">
        <v>190</v>
      </c>
      <c r="D121" s="19">
        <v>190.28200000000001</v>
      </c>
      <c r="E121" s="19">
        <v>127.75</v>
      </c>
      <c r="F121" s="19">
        <v>63.62</v>
      </c>
      <c r="G121" s="19">
        <v>195.12</v>
      </c>
      <c r="H121" s="19">
        <f t="shared" si="6"/>
        <v>576.77200000000005</v>
      </c>
      <c r="I121" s="19">
        <v>6715.23</v>
      </c>
      <c r="J121" s="19">
        <v>7648.48</v>
      </c>
      <c r="K121" s="19">
        <v>1282.04</v>
      </c>
      <c r="L121" s="19">
        <v>1311.53</v>
      </c>
      <c r="M121" s="19">
        <f t="shared" si="7"/>
        <v>1033838.25958</v>
      </c>
      <c r="N121" s="19">
        <f t="shared" si="8"/>
        <v>694090.02249999996</v>
      </c>
      <c r="O121" s="19">
        <f t="shared" si="9"/>
        <v>403156.75899999996</v>
      </c>
      <c r="P121" s="19">
        <f t="shared" si="10"/>
        <v>1236465.6839999999</v>
      </c>
      <c r="Q121" s="19">
        <f t="shared" si="11"/>
        <v>3367550.7250799998</v>
      </c>
      <c r="R121" s="19"/>
      <c r="S121" s="19"/>
      <c r="T121" s="19"/>
    </row>
    <row r="122" spans="1:20">
      <c r="A122" s="18" t="s">
        <v>184</v>
      </c>
      <c r="B122" s="18" t="s">
        <v>185</v>
      </c>
      <c r="C122" s="18" t="s">
        <v>191</v>
      </c>
      <c r="D122" s="19">
        <v>120.273</v>
      </c>
      <c r="E122" s="19">
        <v>80.180000000000007</v>
      </c>
      <c r="F122" s="19">
        <v>39.93</v>
      </c>
      <c r="G122" s="19">
        <v>122.48</v>
      </c>
      <c r="H122" s="19">
        <f t="shared" si="6"/>
        <v>362.863</v>
      </c>
      <c r="I122" s="19">
        <v>6715.23</v>
      </c>
      <c r="J122" s="19">
        <v>7648.48</v>
      </c>
      <c r="K122" s="19">
        <v>1282.04</v>
      </c>
      <c r="L122" s="19">
        <v>1311.53</v>
      </c>
      <c r="M122" s="19">
        <f t="shared" si="7"/>
        <v>653466.06086999993</v>
      </c>
      <c r="N122" s="19">
        <f t="shared" si="8"/>
        <v>435633.17420000001</v>
      </c>
      <c r="O122" s="19">
        <f t="shared" si="9"/>
        <v>253034.4135</v>
      </c>
      <c r="P122" s="19">
        <f t="shared" si="10"/>
        <v>776149.63600000006</v>
      </c>
      <c r="Q122" s="19">
        <f t="shared" si="11"/>
        <v>2118283.2845700001</v>
      </c>
      <c r="R122" s="19"/>
      <c r="S122" s="19"/>
      <c r="T122" s="19"/>
    </row>
    <row r="123" spans="1:20">
      <c r="A123" s="18" t="s">
        <v>192</v>
      </c>
      <c r="B123" s="18" t="s">
        <v>193</v>
      </c>
      <c r="C123" s="18" t="s">
        <v>194</v>
      </c>
      <c r="D123" s="19">
        <v>3837.05</v>
      </c>
      <c r="E123" s="19">
        <v>2599.31</v>
      </c>
      <c r="F123" s="19">
        <v>1230.56</v>
      </c>
      <c r="G123" s="19">
        <v>3691.68</v>
      </c>
      <c r="H123" s="19">
        <f t="shared" si="6"/>
        <v>11358.6</v>
      </c>
      <c r="I123" s="19">
        <v>3916.52</v>
      </c>
      <c r="J123" s="19">
        <v>4509.45</v>
      </c>
      <c r="K123" s="19">
        <v>1272.25</v>
      </c>
      <c r="L123" s="19">
        <v>1301.51</v>
      </c>
      <c r="M123" s="19">
        <f t="shared" si="7"/>
        <v>10146196.203500001</v>
      </c>
      <c r="N123" s="19">
        <f t="shared" si="8"/>
        <v>6873277.4536999995</v>
      </c>
      <c r="O123" s="19">
        <f t="shared" si="9"/>
        <v>3947562.6463999995</v>
      </c>
      <c r="P123" s="19">
        <f t="shared" si="10"/>
        <v>11842687.939199997</v>
      </c>
      <c r="Q123" s="19">
        <f t="shared" si="11"/>
        <v>32809724.242799997</v>
      </c>
      <c r="R123" s="19"/>
      <c r="S123" s="19"/>
      <c r="T123" s="19"/>
    </row>
    <row r="124" spans="1:20">
      <c r="A124" s="18" t="s">
        <v>195</v>
      </c>
      <c r="B124" s="18" t="s">
        <v>196</v>
      </c>
      <c r="C124" s="18" t="s">
        <v>197</v>
      </c>
      <c r="D124" s="19">
        <v>504.57600000000002</v>
      </c>
      <c r="E124" s="19">
        <v>259.92</v>
      </c>
      <c r="F124" s="19">
        <v>136.33000000000001</v>
      </c>
      <c r="G124" s="19">
        <v>428.56</v>
      </c>
      <c r="H124" s="19">
        <f t="shared" si="6"/>
        <v>1329.3860000000002</v>
      </c>
      <c r="I124" s="19">
        <v>6139.57</v>
      </c>
      <c r="J124" s="19">
        <v>6486.27</v>
      </c>
      <c r="K124" s="19">
        <v>1501.25</v>
      </c>
      <c r="L124" s="19">
        <v>1535.78</v>
      </c>
      <c r="M124" s="19">
        <f t="shared" si="7"/>
        <v>2340384.9523200002</v>
      </c>
      <c r="N124" s="19">
        <f t="shared" si="8"/>
        <v>1205592.1344000001</v>
      </c>
      <c r="O124" s="19">
        <f t="shared" si="9"/>
        <v>674900.30170000019</v>
      </c>
      <c r="P124" s="19">
        <f t="shared" si="10"/>
        <v>2121581.9944000002</v>
      </c>
      <c r="Q124" s="19">
        <f t="shared" si="11"/>
        <v>6342459.3828200009</v>
      </c>
      <c r="R124" s="19"/>
      <c r="S124" s="19"/>
      <c r="T124" s="19"/>
    </row>
    <row r="125" spans="1:20" s="17" customFormat="1">
      <c r="A125" s="20" t="s">
        <v>313</v>
      </c>
      <c r="B125" s="20"/>
      <c r="C125" s="20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8" t="s">
        <v>198</v>
      </c>
      <c r="B126" s="18" t="s">
        <v>199</v>
      </c>
      <c r="C126" s="18" t="s">
        <v>200</v>
      </c>
      <c r="D126" s="19">
        <v>87.527000000000001</v>
      </c>
      <c r="E126" s="19">
        <v>43.85</v>
      </c>
      <c r="F126" s="19">
        <v>17.29</v>
      </c>
      <c r="G126" s="19">
        <v>79.819999999999993</v>
      </c>
      <c r="H126" s="19">
        <f t="shared" si="6"/>
        <v>228.48699999999999</v>
      </c>
      <c r="I126" s="19">
        <v>3415.23</v>
      </c>
      <c r="J126" s="19">
        <v>3415.23</v>
      </c>
      <c r="K126" s="19">
        <v>2177.73</v>
      </c>
      <c r="L126" s="19">
        <v>2227.8200000000002</v>
      </c>
      <c r="M126" s="19">
        <f t="shared" si="7"/>
        <v>108314.66250000001</v>
      </c>
      <c r="N126" s="19">
        <f t="shared" si="8"/>
        <v>54264.375</v>
      </c>
      <c r="O126" s="19">
        <f t="shared" si="9"/>
        <v>20530.318899999995</v>
      </c>
      <c r="P126" s="19">
        <f t="shared" si="10"/>
        <v>94779.066199999987</v>
      </c>
      <c r="Q126" s="19">
        <f t="shared" si="11"/>
        <v>277888.42259999999</v>
      </c>
      <c r="R126" s="19"/>
      <c r="S126" s="19"/>
      <c r="T126" s="19"/>
    </row>
    <row r="127" spans="1:20">
      <c r="A127" s="18" t="s">
        <v>165</v>
      </c>
      <c r="B127" s="18" t="s">
        <v>166</v>
      </c>
      <c r="C127" s="18" t="s">
        <v>201</v>
      </c>
      <c r="D127" s="19">
        <v>326.39600000000002</v>
      </c>
      <c r="E127" s="19">
        <v>267.36900000000003</v>
      </c>
      <c r="F127" s="19">
        <v>142.91</v>
      </c>
      <c r="G127" s="19">
        <v>369.22899999999998</v>
      </c>
      <c r="H127" s="19">
        <f t="shared" si="6"/>
        <v>1105.904</v>
      </c>
      <c r="I127" s="19">
        <v>4094.64</v>
      </c>
      <c r="J127" s="19">
        <v>6338.76</v>
      </c>
      <c r="K127" s="19">
        <v>1845.54</v>
      </c>
      <c r="L127" s="19">
        <v>1887.99</v>
      </c>
      <c r="M127" s="19">
        <f t="shared" si="7"/>
        <v>734097.24360000005</v>
      </c>
      <c r="N127" s="19">
        <f t="shared" si="8"/>
        <v>601339.61790000007</v>
      </c>
      <c r="O127" s="19">
        <f t="shared" si="9"/>
        <v>636059.54070000001</v>
      </c>
      <c r="P127" s="19">
        <f t="shared" si="10"/>
        <v>1643353.3563300001</v>
      </c>
      <c r="Q127" s="19">
        <f t="shared" si="11"/>
        <v>3614849.7585300002</v>
      </c>
      <c r="R127" s="19"/>
      <c r="S127" s="19"/>
      <c r="T127" s="19"/>
    </row>
    <row r="128" spans="1:20">
      <c r="A128" s="18" t="s">
        <v>165</v>
      </c>
      <c r="B128" s="18" t="s">
        <v>166</v>
      </c>
      <c r="C128" s="18" t="s">
        <v>202</v>
      </c>
      <c r="D128" s="19">
        <v>800.14400000000001</v>
      </c>
      <c r="E128" s="19">
        <v>324.08999999999997</v>
      </c>
      <c r="F128" s="19">
        <v>104.307</v>
      </c>
      <c r="G128" s="19">
        <v>764.31899999999996</v>
      </c>
      <c r="H128" s="19">
        <f t="shared" si="6"/>
        <v>1992.86</v>
      </c>
      <c r="I128" s="19">
        <v>4094.64</v>
      </c>
      <c r="J128" s="19">
        <v>6338.76</v>
      </c>
      <c r="K128" s="19">
        <v>1845.54</v>
      </c>
      <c r="L128" s="19">
        <v>1887.99</v>
      </c>
      <c r="M128" s="19">
        <f t="shared" si="7"/>
        <v>1799603.8703999999</v>
      </c>
      <c r="N128" s="19">
        <f t="shared" si="8"/>
        <v>728910.8189999999</v>
      </c>
      <c r="O128" s="19">
        <f t="shared" si="9"/>
        <v>464246.46639000007</v>
      </c>
      <c r="P128" s="19">
        <f t="shared" si="10"/>
        <v>3401808.0756300003</v>
      </c>
      <c r="Q128" s="19">
        <f t="shared" si="11"/>
        <v>6394569.2314200001</v>
      </c>
      <c r="R128" s="19"/>
      <c r="S128" s="19"/>
      <c r="T128" s="19"/>
    </row>
    <row r="129" spans="1:20">
      <c r="A129" s="18" t="s">
        <v>165</v>
      </c>
      <c r="B129" s="18" t="s">
        <v>166</v>
      </c>
      <c r="C129" s="18" t="s">
        <v>203</v>
      </c>
      <c r="D129" s="19">
        <v>61.305</v>
      </c>
      <c r="E129" s="19">
        <v>40.65</v>
      </c>
      <c r="F129" s="19">
        <v>16.239999999999998</v>
      </c>
      <c r="G129" s="19">
        <v>60.305</v>
      </c>
      <c r="H129" s="19">
        <f t="shared" si="6"/>
        <v>178.5</v>
      </c>
      <c r="I129" s="19">
        <v>4094.64</v>
      </c>
      <c r="J129" s="19">
        <v>6338.76</v>
      </c>
      <c r="K129" s="19">
        <v>1845.54</v>
      </c>
      <c r="L129" s="19">
        <v>1887.99</v>
      </c>
      <c r="M129" s="19">
        <f t="shared" si="7"/>
        <v>137881.07550000001</v>
      </c>
      <c r="N129" s="19">
        <f t="shared" si="8"/>
        <v>91425.914999999994</v>
      </c>
      <c r="O129" s="19">
        <f t="shared" si="9"/>
        <v>72280.504799999995</v>
      </c>
      <c r="P129" s="19">
        <f t="shared" si="10"/>
        <v>268403.68485000002</v>
      </c>
      <c r="Q129" s="19">
        <f t="shared" si="11"/>
        <v>569991.18015000003</v>
      </c>
      <c r="R129" s="19"/>
      <c r="S129" s="19"/>
      <c r="T129" s="19"/>
    </row>
    <row r="130" spans="1:20" ht="23.25">
      <c r="A130" s="18" t="s">
        <v>165</v>
      </c>
      <c r="B130" s="18" t="s">
        <v>166</v>
      </c>
      <c r="C130" s="18" t="s">
        <v>346</v>
      </c>
      <c r="D130" s="19">
        <v>503.46300000000002</v>
      </c>
      <c r="E130" s="19">
        <v>275.02699999999999</v>
      </c>
      <c r="F130" s="19">
        <v>48.347000000000001</v>
      </c>
      <c r="G130" s="19">
        <v>503.46300000000002</v>
      </c>
      <c r="H130" s="19">
        <f t="shared" si="6"/>
        <v>1330.3</v>
      </c>
      <c r="I130" s="19">
        <v>4993.6000000000004</v>
      </c>
      <c r="J130" s="19">
        <v>5336.09</v>
      </c>
      <c r="K130" s="19">
        <v>1845.54</v>
      </c>
      <c r="L130" s="19">
        <v>1887.99</v>
      </c>
      <c r="M130" s="19">
        <f t="shared" si="7"/>
        <v>1584931.7317800003</v>
      </c>
      <c r="N130" s="19">
        <f t="shared" si="8"/>
        <v>865801.49762000004</v>
      </c>
      <c r="O130" s="19">
        <f t="shared" si="9"/>
        <v>166705.29070000001</v>
      </c>
      <c r="P130" s="19">
        <f t="shared" si="10"/>
        <v>1735990.7703000002</v>
      </c>
      <c r="Q130" s="19">
        <f t="shared" si="11"/>
        <v>4353429.2904000003</v>
      </c>
      <c r="R130" s="19"/>
      <c r="S130" s="19"/>
      <c r="T130" s="19"/>
    </row>
    <row r="131" spans="1:20">
      <c r="A131" s="18" t="s">
        <v>165</v>
      </c>
      <c r="B131" s="18" t="s">
        <v>166</v>
      </c>
      <c r="C131" s="18" t="s">
        <v>204</v>
      </c>
      <c r="D131" s="19">
        <v>143.04300000000001</v>
      </c>
      <c r="E131" s="19">
        <v>82.974999999999994</v>
      </c>
      <c r="F131" s="19">
        <v>12.379</v>
      </c>
      <c r="G131" s="19">
        <v>143.04300000000001</v>
      </c>
      <c r="H131" s="19">
        <f t="shared" si="6"/>
        <v>381.44</v>
      </c>
      <c r="I131" s="19">
        <v>6019.64</v>
      </c>
      <c r="J131" s="19">
        <v>7038.56</v>
      </c>
      <c r="K131" s="19">
        <v>1845.54</v>
      </c>
      <c r="L131" s="19">
        <v>1887.99</v>
      </c>
      <c r="M131" s="19">
        <f t="shared" si="7"/>
        <v>597075.78630000004</v>
      </c>
      <c r="N131" s="19">
        <f t="shared" si="8"/>
        <v>346345.94750000001</v>
      </c>
      <c r="O131" s="19">
        <f t="shared" si="9"/>
        <v>63758.906030000006</v>
      </c>
      <c r="P131" s="19">
        <f t="shared" si="10"/>
        <v>736752.9845100001</v>
      </c>
      <c r="Q131" s="19">
        <f t="shared" si="11"/>
        <v>1743933.6243400001</v>
      </c>
      <c r="R131" s="19"/>
      <c r="S131" s="19"/>
      <c r="T131" s="19"/>
    </row>
    <row r="132" spans="1:20">
      <c r="A132" s="18" t="s">
        <v>165</v>
      </c>
      <c r="B132" s="18" t="s">
        <v>166</v>
      </c>
      <c r="C132" s="18" t="s">
        <v>179</v>
      </c>
      <c r="D132" s="19">
        <v>8.7780000000000005</v>
      </c>
      <c r="E132" s="19">
        <v>6.2939999999999996</v>
      </c>
      <c r="F132" s="19">
        <v>0.99</v>
      </c>
      <c r="G132" s="19">
        <v>8.7780000000000005</v>
      </c>
      <c r="H132" s="19">
        <f t="shared" si="6"/>
        <v>24.839999999999996</v>
      </c>
      <c r="I132" s="19">
        <v>6019.64</v>
      </c>
      <c r="J132" s="19">
        <v>7038.56</v>
      </c>
      <c r="K132" s="19">
        <v>1845.54</v>
      </c>
      <c r="L132" s="19">
        <v>1887.99</v>
      </c>
      <c r="M132" s="19">
        <f t="shared" si="7"/>
        <v>36640.249800000005</v>
      </c>
      <c r="N132" s="19">
        <f t="shared" si="8"/>
        <v>26271.785400000001</v>
      </c>
      <c r="O132" s="19">
        <f t="shared" si="9"/>
        <v>5099.0643000000009</v>
      </c>
      <c r="P132" s="19">
        <f t="shared" si="10"/>
        <v>45211.703460000004</v>
      </c>
      <c r="Q132" s="19">
        <f t="shared" si="11"/>
        <v>113222.80296000002</v>
      </c>
      <c r="R132" s="19"/>
      <c r="S132" s="19"/>
      <c r="T132" s="19"/>
    </row>
    <row r="133" spans="1:20">
      <c r="A133" s="18" t="s">
        <v>180</v>
      </c>
      <c r="B133" s="18" t="s">
        <v>205</v>
      </c>
      <c r="C133" s="18" t="s">
        <v>200</v>
      </c>
      <c r="D133" s="19">
        <v>11687.329</v>
      </c>
      <c r="E133" s="19">
        <v>6767.04</v>
      </c>
      <c r="F133" s="19">
        <v>2709.66</v>
      </c>
      <c r="G133" s="19">
        <v>9346.1200000000008</v>
      </c>
      <c r="H133" s="19">
        <f t="shared" si="6"/>
        <v>30510.148999999998</v>
      </c>
      <c r="I133" s="19">
        <v>2592.0100000000002</v>
      </c>
      <c r="J133" s="19">
        <v>2751.18</v>
      </c>
      <c r="K133" s="19">
        <v>1845.54</v>
      </c>
      <c r="L133" s="19">
        <v>1887.99</v>
      </c>
      <c r="M133" s="19">
        <f t="shared" si="7"/>
        <v>8724240.4786300026</v>
      </c>
      <c r="N133" s="19">
        <f t="shared" si="8"/>
        <v>5051392.3488000017</v>
      </c>
      <c r="O133" s="19">
        <f t="shared" si="9"/>
        <v>2338951.4153999994</v>
      </c>
      <c r="P133" s="19">
        <f t="shared" si="10"/>
        <v>8067477.3227999993</v>
      </c>
      <c r="Q133" s="19">
        <f t="shared" si="11"/>
        <v>24182061.565630004</v>
      </c>
      <c r="R133" s="19"/>
      <c r="S133" s="19"/>
      <c r="T133" s="19"/>
    </row>
    <row r="134" spans="1:20">
      <c r="A134" s="18" t="s">
        <v>180</v>
      </c>
      <c r="B134" s="18" t="s">
        <v>205</v>
      </c>
      <c r="C134" s="18" t="s">
        <v>201</v>
      </c>
      <c r="D134" s="19">
        <v>11324.012000000001</v>
      </c>
      <c r="E134" s="19">
        <v>5928.34</v>
      </c>
      <c r="F134" s="19">
        <v>2354.4899999999998</v>
      </c>
      <c r="G134" s="19">
        <v>9172.44</v>
      </c>
      <c r="H134" s="19">
        <f t="shared" si="6"/>
        <v>28779.281999999999</v>
      </c>
      <c r="I134" s="19">
        <v>2321.1999999999998</v>
      </c>
      <c r="J134" s="19">
        <v>2321.1999999999998</v>
      </c>
      <c r="K134" s="19">
        <v>1845.54</v>
      </c>
      <c r="L134" s="19">
        <v>1887.99</v>
      </c>
      <c r="M134" s="19">
        <f t="shared" si="7"/>
        <v>5386379.5479199989</v>
      </c>
      <c r="N134" s="19">
        <f t="shared" si="8"/>
        <v>2819874.2043999992</v>
      </c>
      <c r="O134" s="19">
        <f t="shared" si="9"/>
        <v>1019988.6128999995</v>
      </c>
      <c r="P134" s="19">
        <f t="shared" si="10"/>
        <v>3973592.7323999987</v>
      </c>
      <c r="Q134" s="19">
        <f t="shared" si="11"/>
        <v>13199835.097619995</v>
      </c>
      <c r="R134" s="19"/>
      <c r="S134" s="19"/>
      <c r="T134" s="19"/>
    </row>
    <row r="135" spans="1:20">
      <c r="A135" s="18" t="s">
        <v>206</v>
      </c>
      <c r="B135" s="18" t="s">
        <v>207</v>
      </c>
      <c r="C135" s="18" t="s">
        <v>200</v>
      </c>
      <c r="D135" s="19">
        <v>673.81100000000004</v>
      </c>
      <c r="E135" s="19">
        <v>454.6</v>
      </c>
      <c r="F135" s="19">
        <v>227.3</v>
      </c>
      <c r="G135" s="19">
        <v>672.83</v>
      </c>
      <c r="H135" s="19">
        <f t="shared" si="6"/>
        <v>2028.5410000000002</v>
      </c>
      <c r="I135" s="19">
        <v>3073.68</v>
      </c>
      <c r="J135" s="19">
        <v>3481.7</v>
      </c>
      <c r="K135" s="19">
        <v>2177.7399999999998</v>
      </c>
      <c r="L135" s="19">
        <v>2227.83</v>
      </c>
      <c r="M135" s="19">
        <f t="shared" si="7"/>
        <v>603694.2273400001</v>
      </c>
      <c r="N135" s="19">
        <f t="shared" si="8"/>
        <v>407294.32400000002</v>
      </c>
      <c r="O135" s="19">
        <f t="shared" si="9"/>
        <v>285004.65100000001</v>
      </c>
      <c r="P135" s="19">
        <f t="shared" si="10"/>
        <v>843641.35210000002</v>
      </c>
      <c r="Q135" s="19">
        <f t="shared" si="11"/>
        <v>2139634.5544400001</v>
      </c>
      <c r="R135" s="19"/>
      <c r="S135" s="19"/>
      <c r="T135" s="19"/>
    </row>
    <row r="136" spans="1:20">
      <c r="A136" s="18" t="s">
        <v>208</v>
      </c>
      <c r="B136" s="18" t="s">
        <v>209</v>
      </c>
      <c r="C136" s="18" t="s">
        <v>210</v>
      </c>
      <c r="D136" s="19">
        <v>2688.52</v>
      </c>
      <c r="E136" s="19">
        <v>1531.76</v>
      </c>
      <c r="F136" s="19">
        <v>448.47</v>
      </c>
      <c r="G136" s="19">
        <v>2437.6999999999998</v>
      </c>
      <c r="H136" s="19">
        <f t="shared" si="6"/>
        <v>7106.45</v>
      </c>
      <c r="I136" s="19">
        <v>4726.83</v>
      </c>
      <c r="J136" s="19">
        <v>4998.21</v>
      </c>
      <c r="K136" s="19">
        <v>2177.7399999999998</v>
      </c>
      <c r="L136" s="19">
        <v>2227.83</v>
      </c>
      <c r="M136" s="19">
        <f t="shared" si="7"/>
        <v>6853279.4468</v>
      </c>
      <c r="N136" s="19">
        <f t="shared" si="8"/>
        <v>3904594.0984</v>
      </c>
      <c r="O136" s="19">
        <f t="shared" si="9"/>
        <v>1242432.3186000001</v>
      </c>
      <c r="P136" s="19">
        <f t="shared" si="10"/>
        <v>6753355.3259999994</v>
      </c>
      <c r="Q136" s="19">
        <f t="shared" si="11"/>
        <v>18753661.189800002</v>
      </c>
      <c r="R136" s="19"/>
      <c r="S136" s="19"/>
      <c r="T136" s="19"/>
    </row>
    <row r="137" spans="1:20">
      <c r="A137" s="18" t="s">
        <v>50</v>
      </c>
      <c r="B137" s="18" t="s">
        <v>53</v>
      </c>
      <c r="C137" s="18" t="s">
        <v>212</v>
      </c>
      <c r="D137" s="19">
        <v>14149.423000000001</v>
      </c>
      <c r="E137" s="19">
        <v>4984.7299999999996</v>
      </c>
      <c r="F137" s="19">
        <v>1886.11</v>
      </c>
      <c r="G137" s="19">
        <v>9161.1190000000006</v>
      </c>
      <c r="H137" s="19">
        <f t="shared" si="6"/>
        <v>30181.381999999998</v>
      </c>
      <c r="I137" s="19">
        <v>5210.9799999999996</v>
      </c>
      <c r="J137" s="19">
        <v>6921.22</v>
      </c>
      <c r="K137" s="19">
        <v>1845.54</v>
      </c>
      <c r="L137" s="19">
        <v>1887.99</v>
      </c>
      <c r="M137" s="19">
        <f t="shared" si="7"/>
        <v>47619034.141119994</v>
      </c>
      <c r="N137" s="19">
        <f t="shared" si="8"/>
        <v>16775809.731199997</v>
      </c>
      <c r="O137" s="19">
        <f t="shared" si="9"/>
        <v>9493225.4353</v>
      </c>
      <c r="P137" s="19">
        <f t="shared" si="10"/>
        <v>46110018.984370008</v>
      </c>
      <c r="Q137" s="19">
        <f t="shared" si="11"/>
        <v>119998088.29199</v>
      </c>
      <c r="R137" s="19"/>
      <c r="S137" s="19"/>
      <c r="T137" s="19"/>
    </row>
    <row r="138" spans="1:20">
      <c r="A138" s="18" t="s">
        <v>135</v>
      </c>
      <c r="B138" s="18" t="s">
        <v>136</v>
      </c>
      <c r="C138" s="18" t="s">
        <v>210</v>
      </c>
      <c r="D138" s="19">
        <v>907.62900000000002</v>
      </c>
      <c r="E138" s="19">
        <v>837.31</v>
      </c>
      <c r="F138" s="19">
        <v>424.25</v>
      </c>
      <c r="G138" s="19">
        <v>1038.03</v>
      </c>
      <c r="H138" s="19">
        <f t="shared" si="6"/>
        <v>3207.2190000000001</v>
      </c>
      <c r="I138" s="19">
        <v>2695.61</v>
      </c>
      <c r="J138" s="19">
        <v>2695.61</v>
      </c>
      <c r="K138" s="19">
        <v>1810.71</v>
      </c>
      <c r="L138" s="19">
        <v>1852.36</v>
      </c>
      <c r="M138" s="19">
        <f t="shared" si="7"/>
        <v>803160.90210000006</v>
      </c>
      <c r="N138" s="19">
        <f t="shared" si="8"/>
        <v>740935.61900000006</v>
      </c>
      <c r="O138" s="19">
        <f t="shared" si="9"/>
        <v>357748.81250000012</v>
      </c>
      <c r="P138" s="19">
        <f t="shared" si="10"/>
        <v>875318.79750000022</v>
      </c>
      <c r="Q138" s="19">
        <f t="shared" si="11"/>
        <v>2777164.1311000003</v>
      </c>
      <c r="R138" s="19"/>
      <c r="S138" s="19"/>
      <c r="T138" s="19"/>
    </row>
    <row r="139" spans="1:20" ht="23.25">
      <c r="A139" s="18" t="s">
        <v>120</v>
      </c>
      <c r="B139" s="18" t="s">
        <v>139</v>
      </c>
      <c r="C139" s="18" t="s">
        <v>200</v>
      </c>
      <c r="D139" s="19">
        <v>36.850999999999999</v>
      </c>
      <c r="E139" s="19">
        <v>41.6</v>
      </c>
      <c r="F139" s="19">
        <v>30.096</v>
      </c>
      <c r="G139" s="19">
        <v>84.055999999999997</v>
      </c>
      <c r="H139" s="19">
        <f t="shared" ref="H139:H202" si="12">SUM(D139:G139)</f>
        <v>192.60300000000001</v>
      </c>
      <c r="I139" s="19">
        <v>5004.58</v>
      </c>
      <c r="J139" s="19">
        <v>6367.65</v>
      </c>
      <c r="K139" s="19">
        <v>2177.7399999999998</v>
      </c>
      <c r="L139" s="19">
        <v>2227.83</v>
      </c>
      <c r="M139" s="19">
        <f t="shared" ref="M139:M205" si="13">(D139*(I139-K139))</f>
        <v>104171.88084</v>
      </c>
      <c r="N139" s="19">
        <f t="shared" ref="N139:N205" si="14">E139*(I139-K139)</f>
        <v>117596.54400000001</v>
      </c>
      <c r="O139" s="19">
        <f t="shared" ref="O139:O202" si="15">F139*(J139-L139)</f>
        <v>124592.02271999999</v>
      </c>
      <c r="P139" s="19">
        <f t="shared" ref="P139:P205" si="16">G139*(J139-L139)</f>
        <v>347976.70991999994</v>
      </c>
      <c r="Q139" s="19">
        <f t="shared" ref="Q139:Q202" si="17">SUM(M139:P139)</f>
        <v>694337.15747999994</v>
      </c>
      <c r="R139" s="19"/>
      <c r="S139" s="19"/>
      <c r="T139" s="19"/>
    </row>
    <row r="140" spans="1:20" s="17" customFormat="1">
      <c r="A140" s="20" t="s">
        <v>314</v>
      </c>
      <c r="B140" s="20"/>
      <c r="C140" s="20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 ht="23.25">
      <c r="A141" s="18" t="s">
        <v>211</v>
      </c>
      <c r="B141" s="18" t="s">
        <v>213</v>
      </c>
      <c r="C141" s="18" t="s">
        <v>214</v>
      </c>
      <c r="D141" s="19">
        <v>6665.7049999999999</v>
      </c>
      <c r="E141" s="19">
        <v>4325.4399999999996</v>
      </c>
      <c r="F141" s="19">
        <v>1139.98</v>
      </c>
      <c r="G141" s="19">
        <v>5795.46</v>
      </c>
      <c r="H141" s="19">
        <f t="shared" si="12"/>
        <v>17926.584999999999</v>
      </c>
      <c r="I141" s="19">
        <v>1787.98</v>
      </c>
      <c r="J141" s="19">
        <v>1787.98</v>
      </c>
      <c r="K141" s="19">
        <v>1712.59</v>
      </c>
      <c r="L141" s="19">
        <v>1751.98</v>
      </c>
      <c r="M141" s="19">
        <f t="shared" si="13"/>
        <v>502527.49995000067</v>
      </c>
      <c r="N141" s="19">
        <f t="shared" si="14"/>
        <v>326094.92160000041</v>
      </c>
      <c r="O141" s="19">
        <f t="shared" si="15"/>
        <v>41039.279999999999</v>
      </c>
      <c r="P141" s="19">
        <f t="shared" si="16"/>
        <v>208636.56</v>
      </c>
      <c r="Q141" s="19">
        <f t="shared" si="17"/>
        <v>1078298.2615500011</v>
      </c>
      <c r="R141" s="19"/>
      <c r="S141" s="19"/>
      <c r="T141" s="19"/>
    </row>
    <row r="142" spans="1:20" ht="23.25">
      <c r="A142" s="18" t="s">
        <v>211</v>
      </c>
      <c r="B142" s="18" t="s">
        <v>213</v>
      </c>
      <c r="C142" s="18" t="s">
        <v>215</v>
      </c>
      <c r="D142" s="19">
        <v>3872.3339999999998</v>
      </c>
      <c r="E142" s="19">
        <v>1928.86</v>
      </c>
      <c r="F142" s="19">
        <v>614.46</v>
      </c>
      <c r="G142" s="19">
        <v>3337.4</v>
      </c>
      <c r="H142" s="19">
        <f t="shared" si="12"/>
        <v>9753.0540000000001</v>
      </c>
      <c r="I142" s="19">
        <v>2570.98</v>
      </c>
      <c r="J142" s="19">
        <v>2570.98</v>
      </c>
      <c r="K142" s="19">
        <v>1712.59</v>
      </c>
      <c r="L142" s="19">
        <v>1751.98</v>
      </c>
      <c r="M142" s="19">
        <f t="shared" si="13"/>
        <v>3323972.7822600002</v>
      </c>
      <c r="N142" s="19">
        <f t="shared" si="14"/>
        <v>1655714.1354</v>
      </c>
      <c r="O142" s="19">
        <f t="shared" si="15"/>
        <v>503242.74000000005</v>
      </c>
      <c r="P142" s="19">
        <f t="shared" si="16"/>
        <v>2733330.6</v>
      </c>
      <c r="Q142" s="19">
        <f t="shared" si="17"/>
        <v>8216260.2576599997</v>
      </c>
      <c r="R142" s="19"/>
      <c r="S142" s="19"/>
      <c r="T142" s="19"/>
    </row>
    <row r="143" spans="1:20" ht="23.25">
      <c r="A143" s="18" t="s">
        <v>216</v>
      </c>
      <c r="B143" s="18" t="s">
        <v>217</v>
      </c>
      <c r="C143" s="18" t="s">
        <v>218</v>
      </c>
      <c r="D143" s="19">
        <v>694.85</v>
      </c>
      <c r="E143" s="19">
        <v>275.08800000000002</v>
      </c>
      <c r="F143" s="19">
        <v>88.335999999999999</v>
      </c>
      <c r="G143" s="19">
        <v>729.09699999999998</v>
      </c>
      <c r="H143" s="19">
        <f t="shared" si="12"/>
        <v>1787.3710000000001</v>
      </c>
      <c r="I143" s="19">
        <v>5991.04</v>
      </c>
      <c r="J143" s="19">
        <v>6342.21</v>
      </c>
      <c r="K143" s="19">
        <v>2059.71</v>
      </c>
      <c r="L143" s="19">
        <v>2107.08</v>
      </c>
      <c r="M143" s="19">
        <f t="shared" si="13"/>
        <v>2731684.6505</v>
      </c>
      <c r="N143" s="19">
        <f t="shared" si="14"/>
        <v>1081461.70704</v>
      </c>
      <c r="O143" s="19">
        <f t="shared" si="15"/>
        <v>374114.44368000003</v>
      </c>
      <c r="P143" s="19">
        <f t="shared" si="16"/>
        <v>3087820.57761</v>
      </c>
      <c r="Q143" s="19">
        <f t="shared" si="17"/>
        <v>7275081.3788300008</v>
      </c>
      <c r="R143" s="19"/>
      <c r="S143" s="19"/>
      <c r="T143" s="19"/>
    </row>
    <row r="144" spans="1:20">
      <c r="A144" s="18" t="s">
        <v>219</v>
      </c>
      <c r="B144" s="18" t="s">
        <v>220</v>
      </c>
      <c r="C144" s="18" t="s">
        <v>221</v>
      </c>
      <c r="D144" s="19">
        <v>2403.3229999999999</v>
      </c>
      <c r="E144" s="19">
        <v>1120</v>
      </c>
      <c r="F144" s="19">
        <v>350</v>
      </c>
      <c r="G144" s="19">
        <v>1940.36</v>
      </c>
      <c r="H144" s="19">
        <f t="shared" si="12"/>
        <v>5813.683</v>
      </c>
      <c r="I144" s="19">
        <v>3589.02</v>
      </c>
      <c r="J144" s="19">
        <v>3589.02</v>
      </c>
      <c r="K144" s="19">
        <v>2059.7199999999998</v>
      </c>
      <c r="L144" s="19">
        <v>2107.09</v>
      </c>
      <c r="M144" s="19">
        <f t="shared" si="13"/>
        <v>3675401.8639000002</v>
      </c>
      <c r="N144" s="19">
        <f t="shared" si="14"/>
        <v>1712816.0000000002</v>
      </c>
      <c r="O144" s="19">
        <f t="shared" si="15"/>
        <v>518675.49999999994</v>
      </c>
      <c r="P144" s="19">
        <f t="shared" si="16"/>
        <v>2875477.6947999997</v>
      </c>
      <c r="Q144" s="19">
        <f t="shared" si="17"/>
        <v>8782371.058699999</v>
      </c>
      <c r="R144" s="19"/>
      <c r="S144" s="19"/>
      <c r="T144" s="19"/>
    </row>
    <row r="145" spans="1:20">
      <c r="A145" s="18" t="s">
        <v>222</v>
      </c>
      <c r="B145" s="18" t="s">
        <v>223</v>
      </c>
      <c r="C145" s="18" t="s">
        <v>224</v>
      </c>
      <c r="D145" s="19">
        <v>1968.194</v>
      </c>
      <c r="E145" s="19">
        <v>581.4</v>
      </c>
      <c r="F145" s="19">
        <v>229.73</v>
      </c>
      <c r="G145" s="19">
        <v>1913.88</v>
      </c>
      <c r="H145" s="19">
        <f t="shared" si="12"/>
        <v>4693.2039999999997</v>
      </c>
      <c r="I145" s="19">
        <v>4781.3</v>
      </c>
      <c r="J145" s="19">
        <v>4902.3100000000004</v>
      </c>
      <c r="K145" s="19">
        <v>2059.7199999999998</v>
      </c>
      <c r="L145" s="19">
        <v>2107.09</v>
      </c>
      <c r="M145" s="19">
        <f t="shared" si="13"/>
        <v>5356597.4265200002</v>
      </c>
      <c r="N145" s="19">
        <f t="shared" si="14"/>
        <v>1582326.6120000002</v>
      </c>
      <c r="O145" s="19">
        <f t="shared" si="15"/>
        <v>642145.89060000004</v>
      </c>
      <c r="P145" s="19">
        <f t="shared" si="16"/>
        <v>5349715.6536000008</v>
      </c>
      <c r="Q145" s="19">
        <f t="shared" si="17"/>
        <v>12930785.58272</v>
      </c>
      <c r="R145" s="19"/>
      <c r="S145" s="19"/>
      <c r="T145" s="19"/>
    </row>
    <row r="146" spans="1:20">
      <c r="A146" s="18" t="s">
        <v>225</v>
      </c>
      <c r="B146" s="18" t="s">
        <v>226</v>
      </c>
      <c r="C146" s="18" t="s">
        <v>214</v>
      </c>
      <c r="D146" s="19">
        <v>409.23899999999998</v>
      </c>
      <c r="E146" s="19">
        <v>296.62</v>
      </c>
      <c r="F146" s="19">
        <v>122</v>
      </c>
      <c r="G146" s="19">
        <v>369.08</v>
      </c>
      <c r="H146" s="19">
        <f t="shared" si="12"/>
        <v>1196.9389999999999</v>
      </c>
      <c r="I146" s="19">
        <v>5640.27</v>
      </c>
      <c r="J146" s="19">
        <v>5818.94</v>
      </c>
      <c r="K146" s="19">
        <v>2059.7199999999998</v>
      </c>
      <c r="L146" s="19">
        <v>2107.09</v>
      </c>
      <c r="M146" s="19">
        <f t="shared" si="13"/>
        <v>1465300.7014500003</v>
      </c>
      <c r="N146" s="19">
        <f t="shared" si="14"/>
        <v>1062062.7410000002</v>
      </c>
      <c r="O146" s="19">
        <f t="shared" si="15"/>
        <v>452845.69999999995</v>
      </c>
      <c r="P146" s="19">
        <f t="shared" si="16"/>
        <v>1369969.5979999998</v>
      </c>
      <c r="Q146" s="19">
        <f t="shared" si="17"/>
        <v>4350178.7404500004</v>
      </c>
      <c r="R146" s="19"/>
      <c r="S146" s="19"/>
      <c r="T146" s="19"/>
    </row>
    <row r="147" spans="1:20">
      <c r="A147" s="18" t="s">
        <v>225</v>
      </c>
      <c r="B147" s="18" t="s">
        <v>226</v>
      </c>
      <c r="C147" s="18" t="s">
        <v>227</v>
      </c>
      <c r="D147" s="19">
        <v>243.75</v>
      </c>
      <c r="E147" s="19">
        <v>87</v>
      </c>
      <c r="F147" s="19">
        <v>30</v>
      </c>
      <c r="G147" s="19">
        <v>175.32</v>
      </c>
      <c r="H147" s="19">
        <f t="shared" si="12"/>
        <v>536.06999999999994</v>
      </c>
      <c r="I147" s="19">
        <v>7172.11</v>
      </c>
      <c r="J147" s="19">
        <v>7987.93</v>
      </c>
      <c r="K147" s="19">
        <v>2059.7199999999998</v>
      </c>
      <c r="L147" s="19">
        <v>2107.09</v>
      </c>
      <c r="M147" s="19">
        <f t="shared" si="13"/>
        <v>1246145.0624999998</v>
      </c>
      <c r="N147" s="19">
        <f t="shared" si="14"/>
        <v>444777.92999999993</v>
      </c>
      <c r="O147" s="19">
        <f t="shared" si="15"/>
        <v>176425.2</v>
      </c>
      <c r="P147" s="19">
        <f t="shared" si="16"/>
        <v>1031028.8687999999</v>
      </c>
      <c r="Q147" s="19">
        <f t="shared" si="17"/>
        <v>2898377.0612999997</v>
      </c>
      <c r="R147" s="19"/>
      <c r="S147" s="19"/>
      <c r="T147" s="19"/>
    </row>
    <row r="148" spans="1:20" ht="23.25">
      <c r="A148" s="18" t="s">
        <v>228</v>
      </c>
      <c r="B148" s="18" t="s">
        <v>229</v>
      </c>
      <c r="C148" s="18" t="s">
        <v>347</v>
      </c>
      <c r="D148" s="19">
        <v>473.29399999999998</v>
      </c>
      <c r="E148" s="19">
        <v>585.18399999999997</v>
      </c>
      <c r="F148" s="19">
        <v>292.06700000000001</v>
      </c>
      <c r="G148" s="19">
        <v>876.20299999999997</v>
      </c>
      <c r="H148" s="19">
        <f t="shared" si="12"/>
        <v>2226.748</v>
      </c>
      <c r="I148" s="19">
        <v>4911.7700000000004</v>
      </c>
      <c r="J148" s="19">
        <v>5198.04</v>
      </c>
      <c r="K148" s="19">
        <v>2059.7199999999998</v>
      </c>
      <c r="L148" s="19">
        <v>1755.91</v>
      </c>
      <c r="M148" s="19">
        <f>(D148*(I148-K148))</f>
        <v>1349858.1527000002</v>
      </c>
      <c r="N148" s="19">
        <f>E148*(I148-K148)</f>
        <v>1668974.0272000004</v>
      </c>
      <c r="O148" s="19">
        <f t="shared" si="15"/>
        <v>1005332.5827100001</v>
      </c>
      <c r="P148" s="19">
        <f t="shared" si="16"/>
        <v>3016004.6323899999</v>
      </c>
      <c r="Q148" s="19">
        <f t="shared" si="17"/>
        <v>7040169.3950000014</v>
      </c>
      <c r="R148" s="19"/>
      <c r="S148" s="19"/>
      <c r="T148" s="19"/>
    </row>
    <row r="149" spans="1:20" ht="23.25">
      <c r="A149" s="18" t="s">
        <v>367</v>
      </c>
      <c r="B149" s="18" t="s">
        <v>229</v>
      </c>
      <c r="C149" s="18" t="s">
        <v>347</v>
      </c>
      <c r="D149" s="19">
        <v>406.411</v>
      </c>
      <c r="E149" s="19">
        <v>0</v>
      </c>
      <c r="F149" s="19">
        <v>0</v>
      </c>
      <c r="G149" s="19">
        <v>0</v>
      </c>
      <c r="H149" s="19">
        <f t="shared" si="12"/>
        <v>406.411</v>
      </c>
      <c r="I149" s="19">
        <v>4093.14</v>
      </c>
      <c r="J149" s="19"/>
      <c r="K149" s="19">
        <v>1716.43</v>
      </c>
      <c r="L149" s="19"/>
      <c r="M149" s="19">
        <f t="shared" si="13"/>
        <v>965921.08781000006</v>
      </c>
      <c r="N149" s="19">
        <f>E149*(I149-K149)</f>
        <v>0</v>
      </c>
      <c r="O149" s="19">
        <f t="shared" si="15"/>
        <v>0</v>
      </c>
      <c r="P149" s="19"/>
      <c r="Q149" s="19">
        <f t="shared" si="17"/>
        <v>965921.08781000006</v>
      </c>
      <c r="R149" s="19"/>
      <c r="S149" s="19"/>
      <c r="T149" s="19"/>
    </row>
    <row r="150" spans="1:20">
      <c r="A150" s="18" t="s">
        <v>368</v>
      </c>
      <c r="B150" s="18" t="s">
        <v>229</v>
      </c>
      <c r="C150" s="18" t="s">
        <v>348</v>
      </c>
      <c r="D150" s="19">
        <v>642.30799999999999</v>
      </c>
      <c r="E150" s="19">
        <v>801.88800000000003</v>
      </c>
      <c r="F150" s="19">
        <v>400.22199999999998</v>
      </c>
      <c r="G150" s="19">
        <v>1200.6679999999999</v>
      </c>
      <c r="H150" s="19">
        <f t="shared" si="12"/>
        <v>3045.0859999999998</v>
      </c>
      <c r="I150" s="19">
        <v>3667.41</v>
      </c>
      <c r="J150" s="19">
        <v>3874.23</v>
      </c>
      <c r="K150" s="19">
        <v>1580.58</v>
      </c>
      <c r="L150" s="19">
        <v>1347.44</v>
      </c>
      <c r="M150" s="19">
        <f t="shared" si="13"/>
        <v>1340387.6036399999</v>
      </c>
      <c r="N150" s="19">
        <f t="shared" si="14"/>
        <v>1673403.9350400001</v>
      </c>
      <c r="O150" s="19">
        <f t="shared" si="15"/>
        <v>1011276.9473799999</v>
      </c>
      <c r="P150" s="19">
        <f t="shared" si="16"/>
        <v>3033835.8957199999</v>
      </c>
      <c r="Q150" s="19">
        <f t="shared" si="17"/>
        <v>7058904.3817800004</v>
      </c>
      <c r="R150" s="19"/>
      <c r="S150" s="19"/>
      <c r="T150" s="19"/>
    </row>
    <row r="151" spans="1:20">
      <c r="A151" s="18" t="s">
        <v>369</v>
      </c>
      <c r="B151" s="18" t="s">
        <v>229</v>
      </c>
      <c r="C151" s="18" t="s">
        <v>348</v>
      </c>
      <c r="D151" s="19">
        <v>556.68299999999999</v>
      </c>
      <c r="E151" s="19">
        <v>0</v>
      </c>
      <c r="F151" s="19">
        <v>0</v>
      </c>
      <c r="G151" s="19">
        <v>0</v>
      </c>
      <c r="H151" s="19">
        <f t="shared" si="12"/>
        <v>556.68299999999999</v>
      </c>
      <c r="I151" s="19">
        <v>3056.17</v>
      </c>
      <c r="J151" s="19"/>
      <c r="K151" s="19">
        <v>1317.15</v>
      </c>
      <c r="L151" s="19"/>
      <c r="M151" s="19">
        <f t="shared" si="13"/>
        <v>968082.87066000002</v>
      </c>
      <c r="N151" s="19">
        <f t="shared" si="14"/>
        <v>0</v>
      </c>
      <c r="O151" s="19">
        <f t="shared" si="15"/>
        <v>0</v>
      </c>
      <c r="P151" s="19"/>
      <c r="Q151" s="19">
        <f t="shared" si="17"/>
        <v>968082.87066000002</v>
      </c>
      <c r="R151" s="19"/>
      <c r="S151" s="19"/>
      <c r="T151" s="19"/>
    </row>
    <row r="152" spans="1:20" ht="23.25">
      <c r="A152" s="18" t="s">
        <v>370</v>
      </c>
      <c r="B152" s="18" t="s">
        <v>229</v>
      </c>
      <c r="C152" s="18" t="s">
        <v>349</v>
      </c>
      <c r="D152" s="19">
        <v>200.529</v>
      </c>
      <c r="E152" s="19">
        <v>249.756</v>
      </c>
      <c r="F152" s="19">
        <v>124.65300000000001</v>
      </c>
      <c r="G152" s="19">
        <v>373.95699999999999</v>
      </c>
      <c r="H152" s="19">
        <f t="shared" si="12"/>
        <v>948.89499999999998</v>
      </c>
      <c r="I152" s="19">
        <v>5582.12</v>
      </c>
      <c r="J152" s="19">
        <v>6113.56</v>
      </c>
      <c r="K152" s="19">
        <v>2059.7199999999998</v>
      </c>
      <c r="L152" s="19">
        <v>1755.91</v>
      </c>
      <c r="M152" s="19">
        <f t="shared" si="13"/>
        <v>706343.34959999996</v>
      </c>
      <c r="N152" s="19">
        <f t="shared" si="14"/>
        <v>879740.5344</v>
      </c>
      <c r="O152" s="19">
        <f t="shared" si="15"/>
        <v>543194.14545000007</v>
      </c>
      <c r="P152" s="19">
        <f t="shared" si="16"/>
        <v>1629573.7210500003</v>
      </c>
      <c r="Q152" s="19">
        <f t="shared" si="17"/>
        <v>3758851.7505000005</v>
      </c>
      <c r="R152" s="19"/>
      <c r="S152" s="19"/>
      <c r="T152" s="19"/>
    </row>
    <row r="153" spans="1:20" ht="23.25">
      <c r="A153" s="18" t="s">
        <v>371</v>
      </c>
      <c r="B153" s="18" t="s">
        <v>229</v>
      </c>
      <c r="C153" s="18" t="s">
        <v>349</v>
      </c>
      <c r="D153" s="19">
        <v>173.80199999999999</v>
      </c>
      <c r="E153" s="19"/>
      <c r="F153" s="19"/>
      <c r="G153" s="19"/>
      <c r="H153" s="19">
        <f t="shared" si="12"/>
        <v>173.80199999999999</v>
      </c>
      <c r="I153" s="19">
        <v>4651.7700000000004</v>
      </c>
      <c r="J153" s="19"/>
      <c r="K153" s="19">
        <v>1716.43</v>
      </c>
      <c r="L153" s="19"/>
      <c r="M153" s="19">
        <f t="shared" si="13"/>
        <v>510167.96268</v>
      </c>
      <c r="N153" s="19"/>
      <c r="O153" s="19">
        <f t="shared" si="15"/>
        <v>0</v>
      </c>
      <c r="P153" s="19"/>
      <c r="Q153" s="19">
        <f t="shared" si="17"/>
        <v>510167.96268</v>
      </c>
      <c r="R153" s="19"/>
      <c r="S153" s="19"/>
      <c r="T153" s="19"/>
    </row>
    <row r="154" spans="1:20" ht="23.25">
      <c r="A154" s="18" t="s">
        <v>238</v>
      </c>
      <c r="B154" s="18" t="s">
        <v>239</v>
      </c>
      <c r="C154" s="18" t="s">
        <v>218</v>
      </c>
      <c r="D154" s="19">
        <v>85.286000000000001</v>
      </c>
      <c r="E154" s="19">
        <v>30.83</v>
      </c>
      <c r="F154" s="19">
        <v>9.93</v>
      </c>
      <c r="G154" s="19">
        <v>69.75</v>
      </c>
      <c r="H154" s="19">
        <f t="shared" si="12"/>
        <v>195.79599999999999</v>
      </c>
      <c r="I154" s="19">
        <v>2948.76</v>
      </c>
      <c r="J154" s="19">
        <v>3123.07</v>
      </c>
      <c r="K154" s="19">
        <v>1729.06</v>
      </c>
      <c r="L154" s="19">
        <v>1768.83</v>
      </c>
      <c r="M154" s="19">
        <f t="shared" si="13"/>
        <v>104023.33420000003</v>
      </c>
      <c r="N154" s="19">
        <f t="shared" si="14"/>
        <v>37603.35100000001</v>
      </c>
      <c r="O154" s="19">
        <f t="shared" si="15"/>
        <v>13447.603200000001</v>
      </c>
      <c r="P154" s="19">
        <f t="shared" si="16"/>
        <v>94458.24000000002</v>
      </c>
      <c r="Q154" s="19">
        <f t="shared" si="17"/>
        <v>249532.52840000007</v>
      </c>
      <c r="R154" s="19"/>
      <c r="S154" s="19"/>
      <c r="T154" s="19"/>
    </row>
    <row r="155" spans="1:20">
      <c r="A155" s="18" t="s">
        <v>240</v>
      </c>
      <c r="B155" s="18" t="s">
        <v>241</v>
      </c>
      <c r="C155" s="18" t="s">
        <v>218</v>
      </c>
      <c r="D155" s="19">
        <v>9231.1939999999995</v>
      </c>
      <c r="E155" s="19">
        <v>5472.08</v>
      </c>
      <c r="F155" s="19">
        <v>2495.96</v>
      </c>
      <c r="G155" s="19">
        <v>8007.92</v>
      </c>
      <c r="H155" s="19">
        <f t="shared" si="12"/>
        <v>25207.154000000002</v>
      </c>
      <c r="I155" s="19">
        <v>4003.01</v>
      </c>
      <c r="J155" s="19">
        <v>4149.37</v>
      </c>
      <c r="K155" s="19">
        <v>1745.53</v>
      </c>
      <c r="L155" s="19">
        <v>1785.68</v>
      </c>
      <c r="M155" s="19">
        <f t="shared" si="13"/>
        <v>20839235.831120003</v>
      </c>
      <c r="N155" s="19">
        <f t="shared" si="14"/>
        <v>12353111.158400003</v>
      </c>
      <c r="O155" s="19">
        <f t="shared" si="15"/>
        <v>5899675.6923999991</v>
      </c>
      <c r="P155" s="19">
        <f t="shared" si="16"/>
        <v>18928240.424799997</v>
      </c>
      <c r="Q155" s="19">
        <f t="shared" si="17"/>
        <v>58020263.106720001</v>
      </c>
      <c r="R155" s="19"/>
      <c r="S155" s="19"/>
      <c r="T155" s="19"/>
    </row>
    <row r="156" spans="1:20">
      <c r="A156" s="18" t="s">
        <v>240</v>
      </c>
      <c r="B156" s="18" t="s">
        <v>241</v>
      </c>
      <c r="C156" s="18" t="s">
        <v>227</v>
      </c>
      <c r="D156" s="19">
        <v>2067.942</v>
      </c>
      <c r="E156" s="19">
        <v>1125.83</v>
      </c>
      <c r="F156" s="19">
        <v>328.2</v>
      </c>
      <c r="G156" s="19">
        <v>1539.91</v>
      </c>
      <c r="H156" s="19">
        <f t="shared" si="12"/>
        <v>5061.8819999999996</v>
      </c>
      <c r="I156" s="19">
        <v>4867.07</v>
      </c>
      <c r="J156" s="19">
        <v>4978.8999999999996</v>
      </c>
      <c r="K156" s="19">
        <v>1745.53</v>
      </c>
      <c r="L156" s="19">
        <v>1785.68</v>
      </c>
      <c r="M156" s="19">
        <f t="shared" si="13"/>
        <v>6455163.6706799995</v>
      </c>
      <c r="N156" s="19">
        <f t="shared" si="14"/>
        <v>3514323.3781999997</v>
      </c>
      <c r="O156" s="19">
        <f t="shared" si="15"/>
        <v>1048014.8039999998</v>
      </c>
      <c r="P156" s="19">
        <f t="shared" si="16"/>
        <v>4917271.4101999989</v>
      </c>
      <c r="Q156" s="19">
        <f t="shared" si="17"/>
        <v>15934773.263079997</v>
      </c>
      <c r="R156" s="19"/>
      <c r="S156" s="19"/>
      <c r="T156" s="19"/>
    </row>
    <row r="157" spans="1:20">
      <c r="A157" s="18" t="s">
        <v>240</v>
      </c>
      <c r="B157" s="18" t="s">
        <v>241</v>
      </c>
      <c r="C157" s="18" t="s">
        <v>215</v>
      </c>
      <c r="D157" s="19">
        <v>1392.646</v>
      </c>
      <c r="E157" s="19">
        <v>940.07</v>
      </c>
      <c r="F157" s="19">
        <v>274.05</v>
      </c>
      <c r="G157" s="19">
        <v>1285.8399999999999</v>
      </c>
      <c r="H157" s="19">
        <f t="shared" si="12"/>
        <v>3892.6059999999998</v>
      </c>
      <c r="I157" s="19">
        <v>4867.07</v>
      </c>
      <c r="J157" s="19">
        <v>4978.8999999999996</v>
      </c>
      <c r="K157" s="19">
        <v>1745.53</v>
      </c>
      <c r="L157" s="19">
        <v>1785.68</v>
      </c>
      <c r="M157" s="19">
        <f t="shared" si="13"/>
        <v>4347200.19484</v>
      </c>
      <c r="N157" s="19">
        <f t="shared" si="14"/>
        <v>2934466.1078000003</v>
      </c>
      <c r="O157" s="19">
        <f t="shared" si="15"/>
        <v>875101.94099999988</v>
      </c>
      <c r="P157" s="19">
        <f t="shared" si="16"/>
        <v>4105970.0047999988</v>
      </c>
      <c r="Q157" s="19">
        <f t="shared" si="17"/>
        <v>12262738.248439999</v>
      </c>
      <c r="R157" s="19"/>
      <c r="S157" s="19"/>
      <c r="T157" s="19"/>
    </row>
    <row r="158" spans="1:20">
      <c r="A158" s="18" t="s">
        <v>240</v>
      </c>
      <c r="B158" s="18" t="s">
        <v>241</v>
      </c>
      <c r="C158" s="18" t="s">
        <v>224</v>
      </c>
      <c r="D158" s="19">
        <v>765.95899999999995</v>
      </c>
      <c r="E158" s="19">
        <v>506.83</v>
      </c>
      <c r="F158" s="19">
        <v>147.75</v>
      </c>
      <c r="G158" s="19">
        <v>693.25</v>
      </c>
      <c r="H158" s="19">
        <f t="shared" si="12"/>
        <v>2113.7889999999998</v>
      </c>
      <c r="I158" s="19">
        <v>4867.07</v>
      </c>
      <c r="J158" s="19">
        <v>4978.8999999999996</v>
      </c>
      <c r="K158" s="19">
        <v>1745.53</v>
      </c>
      <c r="L158" s="19">
        <v>1785.68</v>
      </c>
      <c r="M158" s="19">
        <f t="shared" si="13"/>
        <v>2390971.65686</v>
      </c>
      <c r="N158" s="19">
        <f t="shared" si="14"/>
        <v>1582090.1181999999</v>
      </c>
      <c r="O158" s="19">
        <f t="shared" si="15"/>
        <v>471798.25499999989</v>
      </c>
      <c r="P158" s="19">
        <f t="shared" si="16"/>
        <v>2213699.7649999997</v>
      </c>
      <c r="Q158" s="19">
        <f t="shared" si="17"/>
        <v>6658559.7950599995</v>
      </c>
      <c r="R158" s="19"/>
      <c r="S158" s="19"/>
      <c r="T158" s="19"/>
    </row>
    <row r="159" spans="1:20">
      <c r="A159" s="18" t="s">
        <v>232</v>
      </c>
      <c r="B159" s="18" t="s">
        <v>233</v>
      </c>
      <c r="C159" s="18" t="s">
        <v>221</v>
      </c>
      <c r="D159" s="19">
        <v>545.39400000000001</v>
      </c>
      <c r="E159" s="19">
        <v>240.74799999999999</v>
      </c>
      <c r="F159" s="19">
        <v>48.567999999999998</v>
      </c>
      <c r="G159" s="19">
        <v>449.75200000000001</v>
      </c>
      <c r="H159" s="19">
        <f t="shared" si="12"/>
        <v>1284.462</v>
      </c>
      <c r="I159" s="19">
        <v>5921.01</v>
      </c>
      <c r="J159" s="19">
        <v>5921.01</v>
      </c>
      <c r="K159" s="19">
        <v>2020.86</v>
      </c>
      <c r="L159" s="19">
        <v>2067.34</v>
      </c>
      <c r="M159" s="19">
        <f t="shared" si="13"/>
        <v>2127118.4091000003</v>
      </c>
      <c r="N159" s="19">
        <f t="shared" si="14"/>
        <v>938953.31220000004</v>
      </c>
      <c r="O159" s="19">
        <f t="shared" si="15"/>
        <v>187165.04456000001</v>
      </c>
      <c r="P159" s="19">
        <f t="shared" si="16"/>
        <v>1733195.78984</v>
      </c>
      <c r="Q159" s="19">
        <f t="shared" si="17"/>
        <v>4986432.5557000004</v>
      </c>
      <c r="R159" s="19"/>
      <c r="S159" s="19"/>
      <c r="T159" s="19"/>
    </row>
    <row r="160" spans="1:20" ht="34.5">
      <c r="A160" s="18" t="s">
        <v>237</v>
      </c>
      <c r="B160" s="18" t="s">
        <v>242</v>
      </c>
      <c r="C160" s="18" t="s">
        <v>350</v>
      </c>
      <c r="D160" s="19">
        <v>1372.3679999999999</v>
      </c>
      <c r="E160" s="19">
        <v>415.7</v>
      </c>
      <c r="F160" s="19">
        <v>188.2</v>
      </c>
      <c r="G160" s="19">
        <v>1474.8</v>
      </c>
      <c r="H160" s="19">
        <f t="shared" si="12"/>
        <v>3451.0680000000002</v>
      </c>
      <c r="I160" s="19">
        <v>5804.97</v>
      </c>
      <c r="J160" s="19">
        <v>6393.06</v>
      </c>
      <c r="K160" s="19">
        <v>2059.7199999999998</v>
      </c>
      <c r="L160" s="19">
        <v>2107.09</v>
      </c>
      <c r="M160" s="19">
        <f t="shared" si="13"/>
        <v>5139861.2520000003</v>
      </c>
      <c r="N160" s="19">
        <f t="shared" si="14"/>
        <v>1556900.425</v>
      </c>
      <c r="O160" s="19">
        <f t="shared" si="15"/>
        <v>806619.554</v>
      </c>
      <c r="P160" s="19">
        <f t="shared" si="16"/>
        <v>6320948.5559999999</v>
      </c>
      <c r="Q160" s="19">
        <f t="shared" si="17"/>
        <v>13824329.787</v>
      </c>
      <c r="R160" s="19"/>
      <c r="S160" s="19"/>
      <c r="T160" s="19"/>
    </row>
    <row r="161" spans="1:20" ht="23.25">
      <c r="A161" s="18" t="s">
        <v>237</v>
      </c>
      <c r="B161" s="18" t="s">
        <v>242</v>
      </c>
      <c r="C161" s="18" t="s">
        <v>351</v>
      </c>
      <c r="D161" s="19">
        <v>66.92</v>
      </c>
      <c r="E161" s="19">
        <v>18.8</v>
      </c>
      <c r="F161" s="19">
        <v>5.8</v>
      </c>
      <c r="G161" s="19">
        <v>75.2</v>
      </c>
      <c r="H161" s="19">
        <f t="shared" si="12"/>
        <v>166.72</v>
      </c>
      <c r="I161" s="19">
        <v>5804.97</v>
      </c>
      <c r="J161" s="19">
        <v>6393.06</v>
      </c>
      <c r="K161" s="19">
        <v>2020.86</v>
      </c>
      <c r="L161" s="19">
        <v>2067.34</v>
      </c>
      <c r="M161" s="19">
        <f t="shared" si="13"/>
        <v>253232.64120000004</v>
      </c>
      <c r="N161" s="19">
        <f t="shared" si="14"/>
        <v>71141.268000000011</v>
      </c>
      <c r="O161" s="19">
        <f t="shared" si="15"/>
        <v>25089.175999999999</v>
      </c>
      <c r="P161" s="19">
        <f t="shared" si="16"/>
        <v>325294.14400000003</v>
      </c>
      <c r="Q161" s="19">
        <f t="shared" si="17"/>
        <v>674757.22920000006</v>
      </c>
      <c r="R161" s="19"/>
      <c r="S161" s="19"/>
      <c r="T161" s="19"/>
    </row>
    <row r="162" spans="1:20">
      <c r="A162" s="18" t="s">
        <v>50</v>
      </c>
      <c r="B162" s="18" t="s">
        <v>53</v>
      </c>
      <c r="C162" s="18" t="s">
        <v>221</v>
      </c>
      <c r="D162" s="19">
        <v>747.04</v>
      </c>
      <c r="E162" s="19">
        <v>391.892</v>
      </c>
      <c r="F162" s="19">
        <v>176.351</v>
      </c>
      <c r="G162" s="19">
        <v>695.61099999999999</v>
      </c>
      <c r="H162" s="19">
        <f t="shared" si="12"/>
        <v>2010.8939999999998</v>
      </c>
      <c r="I162" s="19">
        <v>2144.48</v>
      </c>
      <c r="J162" s="19">
        <v>2441.79</v>
      </c>
      <c r="K162" s="19">
        <v>1624.65</v>
      </c>
      <c r="L162" s="19">
        <v>1662.02</v>
      </c>
      <c r="M162" s="19">
        <f t="shared" si="13"/>
        <v>388333.80319999991</v>
      </c>
      <c r="N162" s="19">
        <f t="shared" si="14"/>
        <v>203717.21835999997</v>
      </c>
      <c r="O162" s="19">
        <f t="shared" si="15"/>
        <v>137513.21927</v>
      </c>
      <c r="P162" s="19">
        <f t="shared" si="16"/>
        <v>542416.58947000001</v>
      </c>
      <c r="Q162" s="19">
        <f t="shared" si="17"/>
        <v>1271980.8303</v>
      </c>
      <c r="R162" s="19"/>
      <c r="S162" s="19"/>
      <c r="T162" s="19"/>
    </row>
    <row r="163" spans="1:20">
      <c r="A163" s="18" t="s">
        <v>50</v>
      </c>
      <c r="B163" s="18" t="s">
        <v>53</v>
      </c>
      <c r="C163" s="18" t="s">
        <v>54</v>
      </c>
      <c r="D163" s="19">
        <v>1003.718</v>
      </c>
      <c r="E163" s="19">
        <v>651.36400000000003</v>
      </c>
      <c r="F163" s="19">
        <v>325.68200000000002</v>
      </c>
      <c r="G163" s="19">
        <v>1042.183</v>
      </c>
      <c r="H163" s="19">
        <f t="shared" si="12"/>
        <v>3022.9470000000001</v>
      </c>
      <c r="I163" s="19">
        <v>7071.59</v>
      </c>
      <c r="J163" s="19">
        <v>12814.98</v>
      </c>
      <c r="K163" s="19">
        <v>1185.3599999999999</v>
      </c>
      <c r="L163" s="19">
        <v>1212.6199999999999</v>
      </c>
      <c r="M163" s="19">
        <f t="shared" si="13"/>
        <v>5908115.0031400006</v>
      </c>
      <c r="N163" s="19">
        <f t="shared" si="14"/>
        <v>3834078.3177200006</v>
      </c>
      <c r="O163" s="19">
        <f t="shared" si="15"/>
        <v>3778679.8095200006</v>
      </c>
      <c r="P163" s="19">
        <f t="shared" si="16"/>
        <v>12091782.351880001</v>
      </c>
      <c r="Q163" s="19">
        <f t="shared" si="17"/>
        <v>25612655.482260004</v>
      </c>
      <c r="R163" s="19"/>
      <c r="S163" s="19"/>
      <c r="T163" s="19"/>
    </row>
    <row r="164" spans="1:20" s="17" customFormat="1">
      <c r="A164" s="20" t="s">
        <v>315</v>
      </c>
      <c r="B164" s="20"/>
      <c r="C164" s="20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8" t="s">
        <v>55</v>
      </c>
      <c r="B165" s="18" t="s">
        <v>230</v>
      </c>
      <c r="C165" s="18"/>
      <c r="D165" s="19">
        <v>119.37</v>
      </c>
      <c r="E165" s="19">
        <v>77.78</v>
      </c>
      <c r="F165" s="19">
        <v>38.880000000000003</v>
      </c>
      <c r="G165" s="19">
        <v>116.67</v>
      </c>
      <c r="H165" s="19">
        <f t="shared" si="12"/>
        <v>352.7</v>
      </c>
      <c r="I165" s="19">
        <v>5437.27</v>
      </c>
      <c r="J165" s="19">
        <v>5540.95</v>
      </c>
      <c r="K165" s="19">
        <v>1095.05</v>
      </c>
      <c r="L165" s="19">
        <v>1120.24</v>
      </c>
      <c r="M165" s="19">
        <f t="shared" si="13"/>
        <v>518330.80140000005</v>
      </c>
      <c r="N165" s="19">
        <f t="shared" si="14"/>
        <v>337737.87160000001</v>
      </c>
      <c r="O165" s="19">
        <f t="shared" si="15"/>
        <v>171877.20480000001</v>
      </c>
      <c r="P165" s="19">
        <f t="shared" si="16"/>
        <v>515764.23570000002</v>
      </c>
      <c r="Q165" s="19">
        <f t="shared" si="17"/>
        <v>1543710.1135000002</v>
      </c>
      <c r="R165" s="19"/>
      <c r="S165" s="19"/>
      <c r="T165" s="19"/>
    </row>
    <row r="166" spans="1:20">
      <c r="A166" s="18" t="s">
        <v>231</v>
      </c>
      <c r="B166" s="18" t="s">
        <v>234</v>
      </c>
      <c r="C166" s="18" t="s">
        <v>243</v>
      </c>
      <c r="D166" s="19">
        <v>155.042</v>
      </c>
      <c r="E166" s="19">
        <v>111.008</v>
      </c>
      <c r="F166" s="19">
        <v>44.033999999999999</v>
      </c>
      <c r="G166" s="19">
        <v>155.042</v>
      </c>
      <c r="H166" s="19">
        <f t="shared" si="12"/>
        <v>465.12599999999998</v>
      </c>
      <c r="I166" s="19">
        <v>6082.58</v>
      </c>
      <c r="J166" s="19">
        <v>8280.85</v>
      </c>
      <c r="K166" s="19">
        <v>927.55</v>
      </c>
      <c r="L166" s="19">
        <v>948.88</v>
      </c>
      <c r="M166" s="19">
        <f t="shared" si="13"/>
        <v>799246.16125999996</v>
      </c>
      <c r="N166" s="19">
        <f t="shared" si="14"/>
        <v>572249.57023999991</v>
      </c>
      <c r="O166" s="19">
        <f t="shared" si="15"/>
        <v>322855.96698000003</v>
      </c>
      <c r="P166" s="19">
        <f t="shared" si="16"/>
        <v>1136763.2927399999</v>
      </c>
      <c r="Q166" s="19">
        <f t="shared" si="17"/>
        <v>2831114.9912199997</v>
      </c>
      <c r="R166" s="19"/>
      <c r="S166" s="19"/>
      <c r="T166" s="19"/>
    </row>
    <row r="167" spans="1:20">
      <c r="A167" s="18" t="s">
        <v>231</v>
      </c>
      <c r="B167" s="18" t="s">
        <v>234</v>
      </c>
      <c r="C167" s="18" t="s">
        <v>244</v>
      </c>
      <c r="D167" s="19">
        <v>183.56200000000001</v>
      </c>
      <c r="E167" s="19">
        <v>141.34800000000001</v>
      </c>
      <c r="F167" s="19">
        <v>42.218000000000004</v>
      </c>
      <c r="G167" s="19">
        <v>183.56200000000001</v>
      </c>
      <c r="H167" s="19">
        <f t="shared" si="12"/>
        <v>550.69000000000005</v>
      </c>
      <c r="I167" s="19">
        <v>5430.81</v>
      </c>
      <c r="J167" s="19">
        <v>5961.03</v>
      </c>
      <c r="K167" s="19">
        <v>927.55</v>
      </c>
      <c r="L167" s="19">
        <v>948.88</v>
      </c>
      <c r="M167" s="19">
        <f t="shared" si="13"/>
        <v>826627.41212000011</v>
      </c>
      <c r="N167" s="19">
        <f t="shared" si="14"/>
        <v>636526.79448000004</v>
      </c>
      <c r="O167" s="19">
        <f t="shared" si="15"/>
        <v>211602.94870000001</v>
      </c>
      <c r="P167" s="19">
        <f t="shared" si="16"/>
        <v>920040.27830000001</v>
      </c>
      <c r="Q167" s="19">
        <f t="shared" si="17"/>
        <v>2594797.4336000001</v>
      </c>
      <c r="R167" s="19"/>
      <c r="S167" s="19"/>
      <c r="T167" s="19"/>
    </row>
    <row r="168" spans="1:20" s="17" customFormat="1">
      <c r="A168" s="20" t="s">
        <v>316</v>
      </c>
      <c r="B168" s="20"/>
      <c r="C168" s="20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8" t="s">
        <v>245</v>
      </c>
      <c r="B169" s="18" t="s">
        <v>246</v>
      </c>
      <c r="C169" s="18" t="s">
        <v>247</v>
      </c>
      <c r="D169" s="19">
        <v>1973.5519999999999</v>
      </c>
      <c r="E169" s="19">
        <v>1093.3900000000001</v>
      </c>
      <c r="F169" s="19">
        <v>674</v>
      </c>
      <c r="G169" s="19">
        <v>1782.99</v>
      </c>
      <c r="H169" s="19">
        <f t="shared" si="12"/>
        <v>5523.9319999999998</v>
      </c>
      <c r="I169" s="19">
        <v>3401.96</v>
      </c>
      <c r="J169" s="19">
        <v>3618.16</v>
      </c>
      <c r="K169" s="19">
        <v>1342.78</v>
      </c>
      <c r="L169" s="19">
        <v>1373.66</v>
      </c>
      <c r="M169" s="19">
        <f t="shared" si="13"/>
        <v>4063898.8073600004</v>
      </c>
      <c r="N169" s="19">
        <f t="shared" si="14"/>
        <v>2251486.8202000004</v>
      </c>
      <c r="O169" s="19">
        <f t="shared" si="15"/>
        <v>1512793</v>
      </c>
      <c r="P169" s="19">
        <f t="shared" si="16"/>
        <v>4001921.0550000002</v>
      </c>
      <c r="Q169" s="19">
        <f t="shared" si="17"/>
        <v>11830099.682560001</v>
      </c>
      <c r="R169" s="19"/>
      <c r="S169" s="19"/>
      <c r="T169" s="19"/>
    </row>
    <row r="170" spans="1:20">
      <c r="A170" s="18" t="s">
        <v>248</v>
      </c>
      <c r="B170" s="18" t="s">
        <v>249</v>
      </c>
      <c r="C170" s="18" t="s">
        <v>250</v>
      </c>
      <c r="D170" s="19">
        <v>59.082000000000001</v>
      </c>
      <c r="E170" s="19">
        <v>37.409999999999997</v>
      </c>
      <c r="F170" s="19">
        <v>11.154</v>
      </c>
      <c r="G170" s="19">
        <v>68.516000000000005</v>
      </c>
      <c r="H170" s="19">
        <f t="shared" si="12"/>
        <v>176.16199999999998</v>
      </c>
      <c r="I170" s="19">
        <v>5156.87</v>
      </c>
      <c r="J170" s="19">
        <v>5156.87</v>
      </c>
      <c r="K170" s="19">
        <v>1826.02</v>
      </c>
      <c r="L170" s="19">
        <v>1868.01</v>
      </c>
      <c r="M170" s="19">
        <f t="shared" si="13"/>
        <v>196793.27969999998</v>
      </c>
      <c r="N170" s="19">
        <f t="shared" si="14"/>
        <v>124607.09849999998</v>
      </c>
      <c r="O170" s="19">
        <f t="shared" si="15"/>
        <v>36683.944439999999</v>
      </c>
      <c r="P170" s="19">
        <f t="shared" si="16"/>
        <v>225339.53175999998</v>
      </c>
      <c r="Q170" s="19">
        <f t="shared" si="17"/>
        <v>583423.85439999995</v>
      </c>
      <c r="R170" s="19"/>
      <c r="S170" s="19"/>
      <c r="T170" s="19"/>
    </row>
    <row r="171" spans="1:20">
      <c r="A171" s="18" t="s">
        <v>251</v>
      </c>
      <c r="B171" s="18" t="s">
        <v>252</v>
      </c>
      <c r="C171" s="18" t="s">
        <v>253</v>
      </c>
      <c r="D171" s="19">
        <v>2361.692</v>
      </c>
      <c r="E171" s="19">
        <v>732.42200000000003</v>
      </c>
      <c r="F171" s="19">
        <v>199.81200000000001</v>
      </c>
      <c r="G171" s="19">
        <v>2443.3380000000002</v>
      </c>
      <c r="H171" s="19">
        <f t="shared" si="12"/>
        <v>5737.2640000000001</v>
      </c>
      <c r="I171" s="19">
        <v>3165.26</v>
      </c>
      <c r="J171" s="19">
        <v>3165.26</v>
      </c>
      <c r="K171" s="19">
        <v>1416.57</v>
      </c>
      <c r="L171" s="19">
        <v>1449.15</v>
      </c>
      <c r="M171" s="19">
        <f t="shared" si="13"/>
        <v>4129867.1834800006</v>
      </c>
      <c r="N171" s="19">
        <f t="shared" si="14"/>
        <v>1280779.0271800002</v>
      </c>
      <c r="O171" s="19">
        <f t="shared" si="15"/>
        <v>342899.37132000003</v>
      </c>
      <c r="P171" s="19">
        <f t="shared" si="16"/>
        <v>4193036.7751800008</v>
      </c>
      <c r="Q171" s="19">
        <f t="shared" si="17"/>
        <v>9946582.357160002</v>
      </c>
      <c r="R171" s="19"/>
      <c r="S171" s="19"/>
      <c r="T171" s="19"/>
    </row>
    <row r="172" spans="1:20">
      <c r="A172" s="18" t="s">
        <v>254</v>
      </c>
      <c r="B172" s="18" t="s">
        <v>255</v>
      </c>
      <c r="C172" s="18" t="s">
        <v>256</v>
      </c>
      <c r="D172" s="19">
        <v>258.87299999999999</v>
      </c>
      <c r="E172" s="19">
        <v>127.21</v>
      </c>
      <c r="F172" s="19">
        <v>20.8</v>
      </c>
      <c r="G172" s="19">
        <v>237.56</v>
      </c>
      <c r="H172" s="19">
        <f t="shared" si="12"/>
        <v>644.44299999999998</v>
      </c>
      <c r="I172" s="19">
        <v>2710.05</v>
      </c>
      <c r="J172" s="19">
        <v>2802.28</v>
      </c>
      <c r="K172" s="19">
        <v>1605.82</v>
      </c>
      <c r="L172" s="19">
        <v>1642.75</v>
      </c>
      <c r="M172" s="19">
        <f t="shared" si="13"/>
        <v>285855.33279000007</v>
      </c>
      <c r="N172" s="19">
        <f t="shared" si="14"/>
        <v>140469.09830000001</v>
      </c>
      <c r="O172" s="19">
        <f t="shared" si="15"/>
        <v>24118.224000000006</v>
      </c>
      <c r="P172" s="19">
        <f t="shared" si="16"/>
        <v>275457.94680000003</v>
      </c>
      <c r="Q172" s="19">
        <f t="shared" si="17"/>
        <v>725900.60189000005</v>
      </c>
      <c r="R172" s="19"/>
      <c r="S172" s="19"/>
      <c r="T172" s="19"/>
    </row>
    <row r="173" spans="1:20">
      <c r="A173" s="18" t="s">
        <v>257</v>
      </c>
      <c r="B173" s="18" t="s">
        <v>258</v>
      </c>
      <c r="C173" s="18" t="s">
        <v>259</v>
      </c>
      <c r="D173" s="19">
        <v>566.79999999999995</v>
      </c>
      <c r="E173" s="19">
        <v>372.37</v>
      </c>
      <c r="F173" s="19">
        <v>72.099999999999994</v>
      </c>
      <c r="G173" s="19">
        <v>592.25</v>
      </c>
      <c r="H173" s="19">
        <f t="shared" si="12"/>
        <v>1603.52</v>
      </c>
      <c r="I173" s="19">
        <v>2339.13</v>
      </c>
      <c r="J173" s="19">
        <v>2339.13</v>
      </c>
      <c r="K173" s="19">
        <v>1518.38</v>
      </c>
      <c r="L173" s="19">
        <v>1553.3</v>
      </c>
      <c r="M173" s="19">
        <f t="shared" si="13"/>
        <v>465201.1</v>
      </c>
      <c r="N173" s="19">
        <f t="shared" si="14"/>
        <v>305622.67749999999</v>
      </c>
      <c r="O173" s="19">
        <f t="shared" si="15"/>
        <v>56658.343000000008</v>
      </c>
      <c r="P173" s="19">
        <f t="shared" si="16"/>
        <v>465407.81750000006</v>
      </c>
      <c r="Q173" s="19">
        <f t="shared" si="17"/>
        <v>1292889.9380000001</v>
      </c>
      <c r="R173" s="19"/>
      <c r="S173" s="19"/>
      <c r="T173" s="19"/>
    </row>
    <row r="174" spans="1:20">
      <c r="A174" s="18" t="s">
        <v>260</v>
      </c>
      <c r="B174" s="18" t="s">
        <v>261</v>
      </c>
      <c r="C174" s="18" t="s">
        <v>262</v>
      </c>
      <c r="D174" s="19">
        <v>16.134</v>
      </c>
      <c r="E174" s="19">
        <v>7.8070000000000004</v>
      </c>
      <c r="F174" s="19">
        <v>2.5099999999999998</v>
      </c>
      <c r="G174" s="19">
        <v>16.134</v>
      </c>
      <c r="H174" s="19">
        <f t="shared" si="12"/>
        <v>42.585000000000001</v>
      </c>
      <c r="I174" s="19">
        <v>3417.89</v>
      </c>
      <c r="J174" s="19">
        <v>3417.89</v>
      </c>
      <c r="K174" s="19">
        <v>1346.78</v>
      </c>
      <c r="L174" s="19">
        <v>1377.76</v>
      </c>
      <c r="M174" s="19">
        <f t="shared" si="13"/>
        <v>33415.288739999996</v>
      </c>
      <c r="N174" s="19">
        <f t="shared" si="14"/>
        <v>16169.155769999998</v>
      </c>
      <c r="O174" s="19">
        <f t="shared" si="15"/>
        <v>5120.7262999999994</v>
      </c>
      <c r="P174" s="19">
        <f t="shared" si="16"/>
        <v>32915.457419999999</v>
      </c>
      <c r="Q174" s="19">
        <f t="shared" si="17"/>
        <v>87620.628230000002</v>
      </c>
      <c r="R174" s="19"/>
      <c r="S174" s="19"/>
      <c r="T174" s="19"/>
    </row>
    <row r="175" spans="1:20">
      <c r="A175" s="18" t="s">
        <v>263</v>
      </c>
      <c r="B175" s="18" t="s">
        <v>264</v>
      </c>
      <c r="C175" s="18" t="s">
        <v>265</v>
      </c>
      <c r="D175" s="19">
        <v>59.927999999999997</v>
      </c>
      <c r="E175" s="19">
        <v>27.82</v>
      </c>
      <c r="F175" s="19">
        <v>9.3699999999999992</v>
      </c>
      <c r="G175" s="19">
        <v>56.22</v>
      </c>
      <c r="H175" s="19">
        <f t="shared" si="12"/>
        <v>153.33799999999999</v>
      </c>
      <c r="I175" s="19">
        <v>5563.35</v>
      </c>
      <c r="J175" s="19">
        <v>6071.3</v>
      </c>
      <c r="K175" s="19">
        <v>1607.35</v>
      </c>
      <c r="L175" s="19">
        <v>1644.32</v>
      </c>
      <c r="M175" s="19">
        <f t="shared" si="13"/>
        <v>237075.16800000001</v>
      </c>
      <c r="N175" s="19">
        <f t="shared" si="14"/>
        <v>110055.92000000001</v>
      </c>
      <c r="O175" s="19">
        <f t="shared" si="15"/>
        <v>41480.802600000003</v>
      </c>
      <c r="P175" s="19">
        <f t="shared" si="16"/>
        <v>248884.81560000003</v>
      </c>
      <c r="Q175" s="19">
        <f t="shared" si="17"/>
        <v>637496.70620000002</v>
      </c>
      <c r="R175" s="19"/>
      <c r="S175" s="19"/>
      <c r="T175" s="19"/>
    </row>
    <row r="176" spans="1:20">
      <c r="A176" s="18" t="s">
        <v>263</v>
      </c>
      <c r="B176" s="18" t="s">
        <v>264</v>
      </c>
      <c r="C176" s="18" t="s">
        <v>267</v>
      </c>
      <c r="D176" s="19">
        <v>7.6079999999999997</v>
      </c>
      <c r="E176" s="19">
        <v>5.58</v>
      </c>
      <c r="F176" s="19">
        <v>1.6</v>
      </c>
      <c r="G176" s="19">
        <v>9.6</v>
      </c>
      <c r="H176" s="19">
        <f t="shared" si="12"/>
        <v>24.387999999999998</v>
      </c>
      <c r="I176" s="19">
        <v>5499.03</v>
      </c>
      <c r="J176" s="19">
        <v>6065.93</v>
      </c>
      <c r="K176" s="19">
        <v>1316.67</v>
      </c>
      <c r="L176" s="19">
        <v>1346.95</v>
      </c>
      <c r="M176" s="19">
        <f t="shared" si="13"/>
        <v>31819.394879999996</v>
      </c>
      <c r="N176" s="19">
        <f t="shared" si="14"/>
        <v>23337.568799999997</v>
      </c>
      <c r="O176" s="19">
        <f t="shared" si="15"/>
        <v>7550.3680000000013</v>
      </c>
      <c r="P176" s="19">
        <f t="shared" si="16"/>
        <v>45302.208000000006</v>
      </c>
      <c r="Q176" s="19">
        <f t="shared" si="17"/>
        <v>108009.53968</v>
      </c>
      <c r="R176" s="19"/>
      <c r="S176" s="19"/>
      <c r="T176" s="19"/>
    </row>
    <row r="177" spans="1:20">
      <c r="A177" s="18" t="s">
        <v>263</v>
      </c>
      <c r="B177" s="18" t="s">
        <v>264</v>
      </c>
      <c r="C177" s="18" t="s">
        <v>268</v>
      </c>
      <c r="D177" s="19">
        <v>17.231999999999999</v>
      </c>
      <c r="E177" s="19">
        <v>9.24</v>
      </c>
      <c r="F177" s="19">
        <v>2.6</v>
      </c>
      <c r="G177" s="19">
        <v>15.63</v>
      </c>
      <c r="H177" s="19">
        <f t="shared" si="12"/>
        <v>44.702000000000005</v>
      </c>
      <c r="I177" s="19">
        <v>4048.74</v>
      </c>
      <c r="J177" s="19">
        <v>4459.18</v>
      </c>
      <c r="K177" s="19">
        <v>1721.56</v>
      </c>
      <c r="L177" s="19">
        <v>1762.88</v>
      </c>
      <c r="M177" s="19">
        <f t="shared" si="13"/>
        <v>40101.965759999999</v>
      </c>
      <c r="N177" s="19">
        <f t="shared" si="14"/>
        <v>21503.143199999999</v>
      </c>
      <c r="O177" s="19">
        <f t="shared" si="15"/>
        <v>7010.380000000001</v>
      </c>
      <c r="P177" s="19">
        <f t="shared" si="16"/>
        <v>42143.169000000002</v>
      </c>
      <c r="Q177" s="19">
        <f t="shared" si="17"/>
        <v>110758.65796000001</v>
      </c>
      <c r="R177" s="19"/>
      <c r="S177" s="19"/>
      <c r="T177" s="19"/>
    </row>
    <row r="178" spans="1:20">
      <c r="A178" s="18" t="s">
        <v>263</v>
      </c>
      <c r="B178" s="18" t="s">
        <v>264</v>
      </c>
      <c r="C178" s="18" t="s">
        <v>270</v>
      </c>
      <c r="D178" s="19">
        <v>7.782</v>
      </c>
      <c r="E178" s="19">
        <v>4.17</v>
      </c>
      <c r="F178" s="19">
        <v>1.18</v>
      </c>
      <c r="G178" s="19">
        <v>7.05</v>
      </c>
      <c r="H178" s="19">
        <f t="shared" si="12"/>
        <v>20.181999999999999</v>
      </c>
      <c r="I178" s="19">
        <v>3639.69</v>
      </c>
      <c r="J178" s="19">
        <v>3639.69</v>
      </c>
      <c r="K178" s="19">
        <v>1813.78</v>
      </c>
      <c r="L178" s="19">
        <v>1855.5</v>
      </c>
      <c r="M178" s="19">
        <f t="shared" si="13"/>
        <v>14209.23162</v>
      </c>
      <c r="N178" s="19">
        <f t="shared" si="14"/>
        <v>7614.0447000000004</v>
      </c>
      <c r="O178" s="19">
        <f t="shared" si="15"/>
        <v>2105.3442</v>
      </c>
      <c r="P178" s="19">
        <f t="shared" si="16"/>
        <v>12578.539500000001</v>
      </c>
      <c r="Q178" s="19">
        <f t="shared" si="17"/>
        <v>36507.160020000003</v>
      </c>
      <c r="R178" s="19"/>
      <c r="S178" s="19"/>
      <c r="T178" s="19"/>
    </row>
    <row r="179" spans="1:20">
      <c r="A179" s="18" t="s">
        <v>271</v>
      </c>
      <c r="B179" s="18" t="s">
        <v>272</v>
      </c>
      <c r="C179" s="18" t="s">
        <v>273</v>
      </c>
      <c r="D179" s="19">
        <v>17384.465</v>
      </c>
      <c r="E179" s="19">
        <v>8413.61</v>
      </c>
      <c r="F179" s="19">
        <v>2601.5700000000002</v>
      </c>
      <c r="G179" s="19">
        <v>14788.55</v>
      </c>
      <c r="H179" s="19">
        <f t="shared" si="12"/>
        <v>43188.195</v>
      </c>
      <c r="I179" s="19">
        <v>3876.87</v>
      </c>
      <c r="J179" s="19">
        <v>3911.19</v>
      </c>
      <c r="K179" s="19">
        <v>1452.13</v>
      </c>
      <c r="L179" s="19">
        <v>1485.53</v>
      </c>
      <c r="M179" s="19">
        <f t="shared" si="13"/>
        <v>42152807.664099999</v>
      </c>
      <c r="N179" s="19">
        <f t="shared" si="14"/>
        <v>20400816.711399999</v>
      </c>
      <c r="O179" s="19">
        <f t="shared" si="15"/>
        <v>6310524.2862</v>
      </c>
      <c r="P179" s="19">
        <f t="shared" si="16"/>
        <v>35871994.192999996</v>
      </c>
      <c r="Q179" s="19">
        <f t="shared" si="17"/>
        <v>104736142.8547</v>
      </c>
      <c r="R179" s="19"/>
      <c r="S179" s="19"/>
      <c r="T179" s="19"/>
    </row>
    <row r="180" spans="1:20">
      <c r="A180" s="18" t="s">
        <v>271</v>
      </c>
      <c r="B180" s="18" t="s">
        <v>272</v>
      </c>
      <c r="C180" s="18" t="s">
        <v>274</v>
      </c>
      <c r="D180" s="19">
        <v>6.282</v>
      </c>
      <c r="E180" s="19">
        <v>3.05</v>
      </c>
      <c r="F180" s="19">
        <v>1</v>
      </c>
      <c r="G180" s="19">
        <v>6.4</v>
      </c>
      <c r="H180" s="19">
        <f t="shared" si="12"/>
        <v>16.731999999999999</v>
      </c>
      <c r="I180" s="19">
        <v>3680.89</v>
      </c>
      <c r="J180" s="19">
        <v>3680.89</v>
      </c>
      <c r="K180" s="19">
        <v>1115.8399999999999</v>
      </c>
      <c r="L180" s="19">
        <v>1141.5</v>
      </c>
      <c r="M180" s="19">
        <f t="shared" si="13"/>
        <v>16113.644100000001</v>
      </c>
      <c r="N180" s="19">
        <f t="shared" si="14"/>
        <v>7823.4025000000001</v>
      </c>
      <c r="O180" s="19">
        <f t="shared" si="15"/>
        <v>2539.39</v>
      </c>
      <c r="P180" s="19">
        <f t="shared" si="16"/>
        <v>16252.096</v>
      </c>
      <c r="Q180" s="19">
        <f t="shared" si="17"/>
        <v>42728.532599999999</v>
      </c>
      <c r="R180" s="19"/>
      <c r="S180" s="19"/>
      <c r="T180" s="19"/>
    </row>
    <row r="181" spans="1:20">
      <c r="A181" s="18" t="s">
        <v>266</v>
      </c>
      <c r="B181" s="18" t="s">
        <v>275</v>
      </c>
      <c r="C181" s="18" t="s">
        <v>269</v>
      </c>
      <c r="D181" s="19">
        <v>47.841000000000001</v>
      </c>
      <c r="E181" s="19">
        <v>25.5</v>
      </c>
      <c r="F181" s="19">
        <v>8.5</v>
      </c>
      <c r="G181" s="19">
        <v>51</v>
      </c>
      <c r="H181" s="19">
        <f t="shared" si="12"/>
        <v>132.84100000000001</v>
      </c>
      <c r="I181" s="19">
        <v>3988.08</v>
      </c>
      <c r="J181" s="19">
        <v>4212.1099999999997</v>
      </c>
      <c r="K181" s="19">
        <v>1813.95</v>
      </c>
      <c r="L181" s="19">
        <v>1855.67</v>
      </c>
      <c r="M181" s="19">
        <f t="shared" si="13"/>
        <v>104012.55333000001</v>
      </c>
      <c r="N181" s="19">
        <f t="shared" si="14"/>
        <v>55440.315000000002</v>
      </c>
      <c r="O181" s="19">
        <f t="shared" si="15"/>
        <v>20029.739999999998</v>
      </c>
      <c r="P181" s="19">
        <f t="shared" si="16"/>
        <v>120178.43999999997</v>
      </c>
      <c r="Q181" s="19">
        <f t="shared" si="17"/>
        <v>299661.04833000002</v>
      </c>
      <c r="R181" s="19"/>
      <c r="S181" s="19"/>
      <c r="T181" s="19"/>
    </row>
    <row r="182" spans="1:20" s="17" customFormat="1">
      <c r="A182" s="20" t="s">
        <v>317</v>
      </c>
      <c r="B182" s="20"/>
      <c r="C182" s="20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8" t="s">
        <v>276</v>
      </c>
      <c r="B183" s="18" t="s">
        <v>277</v>
      </c>
      <c r="C183" s="18" t="s">
        <v>278</v>
      </c>
      <c r="D183" s="19">
        <v>3671.558</v>
      </c>
      <c r="E183" s="19">
        <v>1715.8</v>
      </c>
      <c r="F183" s="19">
        <v>686.3</v>
      </c>
      <c r="G183" s="19">
        <v>2745.4</v>
      </c>
      <c r="H183" s="19">
        <f t="shared" si="12"/>
        <v>8819.0580000000009</v>
      </c>
      <c r="I183" s="19">
        <v>4980.22</v>
      </c>
      <c r="J183" s="19">
        <v>5096.57</v>
      </c>
      <c r="K183" s="19">
        <v>1369.63</v>
      </c>
      <c r="L183" s="19">
        <v>1401.13</v>
      </c>
      <c r="M183" s="19">
        <f t="shared" si="13"/>
        <v>13256490.59922</v>
      </c>
      <c r="N183" s="19">
        <f t="shared" si="14"/>
        <v>6195050.3219999997</v>
      </c>
      <c r="O183" s="19">
        <f t="shared" si="15"/>
        <v>2536180.4719999996</v>
      </c>
      <c r="P183" s="19">
        <f t="shared" si="16"/>
        <v>10145460.976</v>
      </c>
      <c r="Q183" s="19">
        <f t="shared" si="17"/>
        <v>32133182.36922</v>
      </c>
      <c r="R183" s="19"/>
      <c r="S183" s="19"/>
      <c r="T183" s="19"/>
    </row>
    <row r="184" spans="1:20">
      <c r="A184" s="18" t="s">
        <v>222</v>
      </c>
      <c r="B184" s="18" t="s">
        <v>223</v>
      </c>
      <c r="C184" s="18" t="s">
        <v>235</v>
      </c>
      <c r="D184" s="19">
        <v>2899.933</v>
      </c>
      <c r="E184" s="19">
        <v>1021.045</v>
      </c>
      <c r="F184" s="19">
        <v>327.31</v>
      </c>
      <c r="G184" s="19">
        <v>2651.07</v>
      </c>
      <c r="H184" s="19">
        <f t="shared" si="12"/>
        <v>6899.3580000000002</v>
      </c>
      <c r="I184" s="19">
        <v>4639.22</v>
      </c>
      <c r="J184" s="19">
        <v>5835.75</v>
      </c>
      <c r="K184" s="19">
        <v>1338.93</v>
      </c>
      <c r="L184" s="19">
        <v>1369.73</v>
      </c>
      <c r="M184" s="19">
        <f t="shared" si="13"/>
        <v>9570619.88057</v>
      </c>
      <c r="N184" s="19">
        <f t="shared" si="14"/>
        <v>3369744.60305</v>
      </c>
      <c r="O184" s="19">
        <f t="shared" si="15"/>
        <v>1461773.0062000002</v>
      </c>
      <c r="P184" s="19">
        <f t="shared" si="16"/>
        <v>11839731.641400002</v>
      </c>
      <c r="Q184" s="19">
        <f t="shared" si="17"/>
        <v>26241869.131220002</v>
      </c>
      <c r="R184" s="19"/>
      <c r="S184" s="19"/>
      <c r="T184" s="19"/>
    </row>
    <row r="185" spans="1:20" ht="23.25">
      <c r="A185" s="18" t="s">
        <v>236</v>
      </c>
      <c r="B185" s="18" t="s">
        <v>279</v>
      </c>
      <c r="C185" s="18" t="s">
        <v>352</v>
      </c>
      <c r="D185" s="19">
        <v>190.41</v>
      </c>
      <c r="E185" s="19">
        <v>128.33000000000001</v>
      </c>
      <c r="F185" s="19">
        <v>60.03</v>
      </c>
      <c r="G185" s="19">
        <v>190.4</v>
      </c>
      <c r="H185" s="19">
        <f t="shared" si="12"/>
        <v>569.16999999999996</v>
      </c>
      <c r="I185" s="19">
        <v>3371.15</v>
      </c>
      <c r="J185" s="19">
        <v>4738.18</v>
      </c>
      <c r="K185" s="19">
        <v>1427.55</v>
      </c>
      <c r="L185" s="19">
        <v>1460.38</v>
      </c>
      <c r="M185" s="19">
        <f t="shared" si="13"/>
        <v>370080.87600000005</v>
      </c>
      <c r="N185" s="19">
        <f t="shared" si="14"/>
        <v>249422.18800000005</v>
      </c>
      <c r="O185" s="19">
        <f t="shared" si="15"/>
        <v>196766.334</v>
      </c>
      <c r="P185" s="19">
        <f t="shared" si="16"/>
        <v>624093.12</v>
      </c>
      <c r="Q185" s="19">
        <f t="shared" si="17"/>
        <v>1440362.5180000002</v>
      </c>
      <c r="R185" s="19"/>
      <c r="S185" s="19"/>
      <c r="T185" s="19"/>
    </row>
    <row r="186" spans="1:20" ht="23.25">
      <c r="A186" s="18" t="s">
        <v>236</v>
      </c>
      <c r="B186" s="18" t="s">
        <v>279</v>
      </c>
      <c r="C186" s="18" t="s">
        <v>353</v>
      </c>
      <c r="D186" s="19">
        <v>67.700999999999993</v>
      </c>
      <c r="E186" s="19">
        <v>44.6</v>
      </c>
      <c r="F186" s="19">
        <v>22.5</v>
      </c>
      <c r="G186" s="19">
        <v>66.900000000000006</v>
      </c>
      <c r="H186" s="19">
        <f t="shared" si="12"/>
        <v>201.70099999999999</v>
      </c>
      <c r="I186" s="19">
        <v>3371.15</v>
      </c>
      <c r="J186" s="19">
        <v>4738.18</v>
      </c>
      <c r="K186" s="19">
        <v>1364.68</v>
      </c>
      <c r="L186" s="19">
        <v>1396.07</v>
      </c>
      <c r="M186" s="19">
        <f t="shared" si="13"/>
        <v>135840.02546999999</v>
      </c>
      <c r="N186" s="19">
        <f t="shared" si="14"/>
        <v>89488.562000000005</v>
      </c>
      <c r="O186" s="19">
        <f t="shared" si="15"/>
        <v>75197.475000000006</v>
      </c>
      <c r="P186" s="19">
        <f t="shared" si="16"/>
        <v>223587.15900000007</v>
      </c>
      <c r="Q186" s="19">
        <f t="shared" si="17"/>
        <v>524113.22147000011</v>
      </c>
      <c r="R186" s="19"/>
      <c r="S186" s="19"/>
      <c r="T186" s="19"/>
    </row>
    <row r="187" spans="1:20" ht="34.5">
      <c r="A187" s="18" t="s">
        <v>281</v>
      </c>
      <c r="B187" s="18" t="s">
        <v>282</v>
      </c>
      <c r="C187" s="18" t="s">
        <v>354</v>
      </c>
      <c r="D187" s="19">
        <v>4928.9179999999997</v>
      </c>
      <c r="E187" s="19">
        <v>2453</v>
      </c>
      <c r="F187" s="19">
        <v>732</v>
      </c>
      <c r="G187" s="19">
        <v>3571</v>
      </c>
      <c r="H187" s="19">
        <f t="shared" si="12"/>
        <v>11684.918</v>
      </c>
      <c r="I187" s="19">
        <v>3175.65</v>
      </c>
      <c r="J187" s="19">
        <v>4489.4399999999996</v>
      </c>
      <c r="K187" s="19">
        <v>1400.62</v>
      </c>
      <c r="L187" s="19">
        <v>1432.83</v>
      </c>
      <c r="M187" s="19">
        <f t="shared" si="13"/>
        <v>8748977.3175400011</v>
      </c>
      <c r="N187" s="19">
        <f t="shared" si="14"/>
        <v>4354148.5900000008</v>
      </c>
      <c r="O187" s="19">
        <f t="shared" si="15"/>
        <v>2237438.5199999996</v>
      </c>
      <c r="P187" s="19">
        <f t="shared" si="16"/>
        <v>10915154.309999999</v>
      </c>
      <c r="Q187" s="19">
        <f t="shared" si="17"/>
        <v>26255718.737539999</v>
      </c>
      <c r="R187" s="19"/>
      <c r="S187" s="19"/>
      <c r="T187" s="19"/>
    </row>
    <row r="188" spans="1:20">
      <c r="A188" s="18" t="s">
        <v>283</v>
      </c>
      <c r="B188" s="18" t="s">
        <v>284</v>
      </c>
      <c r="C188" s="18" t="s">
        <v>285</v>
      </c>
      <c r="D188" s="19">
        <v>2836.8249999999998</v>
      </c>
      <c r="E188" s="19">
        <v>1697.5650000000001</v>
      </c>
      <c r="F188" s="19">
        <v>426.31700000000001</v>
      </c>
      <c r="G188" s="19">
        <v>2596.4430000000002</v>
      </c>
      <c r="H188" s="19">
        <f t="shared" si="12"/>
        <v>7557.15</v>
      </c>
      <c r="I188" s="19">
        <v>3873.61</v>
      </c>
      <c r="J188" s="19">
        <v>4066.28</v>
      </c>
      <c r="K188" s="19">
        <v>1338.93</v>
      </c>
      <c r="L188" s="19">
        <v>1369.73</v>
      </c>
      <c r="M188" s="19">
        <f t="shared" si="13"/>
        <v>7190443.591</v>
      </c>
      <c r="N188" s="19">
        <f t="shared" si="14"/>
        <v>4302784.0542000011</v>
      </c>
      <c r="O188" s="19">
        <f t="shared" si="15"/>
        <v>1149585.10635</v>
      </c>
      <c r="P188" s="19">
        <f t="shared" si="16"/>
        <v>7001438.371650001</v>
      </c>
      <c r="Q188" s="19">
        <f t="shared" si="17"/>
        <v>19644251.123199999</v>
      </c>
      <c r="R188" s="19"/>
      <c r="S188" s="19"/>
      <c r="T188" s="19"/>
    </row>
    <row r="189" spans="1:20" ht="23.25">
      <c r="A189" s="18" t="s">
        <v>286</v>
      </c>
      <c r="B189" s="18" t="s">
        <v>287</v>
      </c>
      <c r="C189" s="18" t="s">
        <v>288</v>
      </c>
      <c r="D189" s="19">
        <v>6542.7759999999998</v>
      </c>
      <c r="E189" s="19">
        <v>2885.75</v>
      </c>
      <c r="F189" s="19">
        <v>1046.95</v>
      </c>
      <c r="G189" s="19">
        <v>8641.18</v>
      </c>
      <c r="H189" s="19">
        <f t="shared" si="12"/>
        <v>19116.656000000003</v>
      </c>
      <c r="I189" s="19">
        <v>3706.39</v>
      </c>
      <c r="J189" s="19">
        <v>5371.27</v>
      </c>
      <c r="K189" s="19">
        <v>1160.7</v>
      </c>
      <c r="L189" s="19">
        <v>1187.4000000000001</v>
      </c>
      <c r="M189" s="19">
        <f t="shared" si="13"/>
        <v>16655879.435439996</v>
      </c>
      <c r="N189" s="19">
        <f t="shared" si="14"/>
        <v>7346224.9174999986</v>
      </c>
      <c r="O189" s="19">
        <f t="shared" si="15"/>
        <v>4380302.6965000015</v>
      </c>
      <c r="P189" s="19">
        <f t="shared" si="16"/>
        <v>36153573.766600005</v>
      </c>
      <c r="Q189" s="19">
        <f t="shared" si="17"/>
        <v>64535980.816040002</v>
      </c>
      <c r="R189" s="19"/>
      <c r="S189" s="19"/>
      <c r="T189" s="19"/>
    </row>
    <row r="190" spans="1:20" ht="34.5">
      <c r="A190" s="18" t="s">
        <v>289</v>
      </c>
      <c r="B190" s="18" t="s">
        <v>290</v>
      </c>
      <c r="C190" s="18" t="s">
        <v>355</v>
      </c>
      <c r="D190" s="19">
        <v>1021.745</v>
      </c>
      <c r="E190" s="19">
        <v>655.82</v>
      </c>
      <c r="F190" s="19">
        <v>335.363</v>
      </c>
      <c r="G190" s="19">
        <v>1006.087</v>
      </c>
      <c r="H190" s="19">
        <f t="shared" si="12"/>
        <v>3019.0150000000003</v>
      </c>
      <c r="I190" s="19">
        <v>3926.29</v>
      </c>
      <c r="J190" s="19">
        <v>3948.94</v>
      </c>
      <c r="K190" s="19">
        <v>1411.39</v>
      </c>
      <c r="L190" s="19">
        <v>1443.85</v>
      </c>
      <c r="M190" s="19">
        <f t="shared" si="13"/>
        <v>2569586.5004999996</v>
      </c>
      <c r="N190" s="19">
        <f t="shared" si="14"/>
        <v>1649321.7179999999</v>
      </c>
      <c r="O190" s="19">
        <f t="shared" si="15"/>
        <v>840114.49767000007</v>
      </c>
      <c r="P190" s="19">
        <f t="shared" si="16"/>
        <v>2520338.4828300001</v>
      </c>
      <c r="Q190" s="19">
        <f t="shared" si="17"/>
        <v>7579361.199</v>
      </c>
      <c r="R190" s="19"/>
      <c r="S190" s="19"/>
      <c r="T190" s="19"/>
    </row>
    <row r="191" spans="1:20" ht="23.25">
      <c r="A191" s="18" t="s">
        <v>289</v>
      </c>
      <c r="B191" s="18" t="s">
        <v>290</v>
      </c>
      <c r="C191" s="18" t="s">
        <v>356</v>
      </c>
      <c r="D191" s="19">
        <v>471.58600000000001</v>
      </c>
      <c r="E191" s="19">
        <v>282.62</v>
      </c>
      <c r="F191" s="19">
        <v>117.76</v>
      </c>
      <c r="G191" s="19">
        <v>353.28</v>
      </c>
      <c r="H191" s="19">
        <f t="shared" si="12"/>
        <v>1225.2460000000001</v>
      </c>
      <c r="I191" s="19">
        <v>4326.1400000000003</v>
      </c>
      <c r="J191" s="19">
        <v>4701.32</v>
      </c>
      <c r="K191" s="19">
        <v>1400.62</v>
      </c>
      <c r="L191" s="19">
        <v>1432.83</v>
      </c>
      <c r="M191" s="19">
        <f t="shared" si="13"/>
        <v>1379634.2747200003</v>
      </c>
      <c r="N191" s="19">
        <f t="shared" si="14"/>
        <v>826810.46240000019</v>
      </c>
      <c r="O191" s="19">
        <f t="shared" si="15"/>
        <v>384897.3824</v>
      </c>
      <c r="P191" s="19">
        <f t="shared" si="16"/>
        <v>1154692.1471999998</v>
      </c>
      <c r="Q191" s="19">
        <f t="shared" si="17"/>
        <v>3746034.2667200007</v>
      </c>
      <c r="R191" s="19"/>
      <c r="S191" s="19"/>
      <c r="T191" s="19"/>
    </row>
    <row r="192" spans="1:20" ht="23.25">
      <c r="A192" s="18" t="s">
        <v>289</v>
      </c>
      <c r="B192" s="18" t="s">
        <v>290</v>
      </c>
      <c r="C192" s="18" t="s">
        <v>357</v>
      </c>
      <c r="D192" s="19">
        <v>433.72800000000001</v>
      </c>
      <c r="E192" s="19">
        <v>289.85000000000002</v>
      </c>
      <c r="F192" s="19">
        <v>120.77</v>
      </c>
      <c r="G192" s="19">
        <v>362.31</v>
      </c>
      <c r="H192" s="19">
        <f t="shared" si="12"/>
        <v>1206.6579999999999</v>
      </c>
      <c r="I192" s="19">
        <v>4326.1400000000003</v>
      </c>
      <c r="J192" s="19">
        <v>4701.32</v>
      </c>
      <c r="K192" s="19">
        <v>1359.55</v>
      </c>
      <c r="L192" s="19">
        <v>1390.82</v>
      </c>
      <c r="M192" s="19">
        <f t="shared" si="13"/>
        <v>1286693.1475200001</v>
      </c>
      <c r="N192" s="19">
        <f t="shared" si="14"/>
        <v>859866.11150000012</v>
      </c>
      <c r="O192" s="19">
        <f t="shared" si="15"/>
        <v>399809.08499999996</v>
      </c>
      <c r="P192" s="19">
        <f t="shared" si="16"/>
        <v>1199427.2550000001</v>
      </c>
      <c r="Q192" s="19">
        <f t="shared" si="17"/>
        <v>3745795.5990200005</v>
      </c>
      <c r="R192" s="19"/>
      <c r="S192" s="19"/>
      <c r="T192" s="19"/>
    </row>
    <row r="193" spans="1:20">
      <c r="A193" s="18" t="s">
        <v>292</v>
      </c>
      <c r="B193" s="18" t="s">
        <v>293</v>
      </c>
      <c r="C193" s="18" t="s">
        <v>295</v>
      </c>
      <c r="D193" s="19">
        <v>2157.5250000000001</v>
      </c>
      <c r="E193" s="19">
        <v>1490.93</v>
      </c>
      <c r="F193" s="19">
        <v>699.64</v>
      </c>
      <c r="G193" s="19">
        <v>1976.53</v>
      </c>
      <c r="H193" s="19">
        <f t="shared" si="12"/>
        <v>6324.625</v>
      </c>
      <c r="I193" s="19">
        <v>3825.12</v>
      </c>
      <c r="J193" s="19">
        <v>3825.12</v>
      </c>
      <c r="K193" s="19">
        <v>1338.93</v>
      </c>
      <c r="L193" s="19">
        <v>1369.73</v>
      </c>
      <c r="M193" s="19">
        <f t="shared" si="13"/>
        <v>5364017.0797499996</v>
      </c>
      <c r="N193" s="19">
        <f t="shared" si="14"/>
        <v>3706735.2566999998</v>
      </c>
      <c r="O193" s="19">
        <f t="shared" si="15"/>
        <v>1717889.0595999998</v>
      </c>
      <c r="P193" s="19">
        <f t="shared" si="16"/>
        <v>4853151.9967</v>
      </c>
      <c r="Q193" s="19">
        <f t="shared" si="17"/>
        <v>15641793.392749999</v>
      </c>
      <c r="R193" s="19"/>
      <c r="S193" s="19"/>
      <c r="T193" s="19"/>
    </row>
    <row r="194" spans="1:20">
      <c r="A194" s="18" t="s">
        <v>296</v>
      </c>
      <c r="B194" s="18" t="s">
        <v>297</v>
      </c>
      <c r="C194" s="18" t="s">
        <v>280</v>
      </c>
      <c r="D194" s="19">
        <v>3360.806</v>
      </c>
      <c r="E194" s="19">
        <v>1513.64</v>
      </c>
      <c r="F194" s="19">
        <v>551.4</v>
      </c>
      <c r="G194" s="19">
        <v>2625.1</v>
      </c>
      <c r="H194" s="19">
        <f t="shared" si="12"/>
        <v>8050.9459999999999</v>
      </c>
      <c r="I194" s="19">
        <v>3734.98</v>
      </c>
      <c r="J194" s="19">
        <v>4540.74</v>
      </c>
      <c r="K194" s="19">
        <v>1400.62</v>
      </c>
      <c r="L194" s="19">
        <v>1432.83</v>
      </c>
      <c r="M194" s="19">
        <f t="shared" si="13"/>
        <v>7845331.0941600008</v>
      </c>
      <c r="N194" s="19">
        <f t="shared" si="14"/>
        <v>3533380.6704000006</v>
      </c>
      <c r="O194" s="19">
        <f t="shared" si="15"/>
        <v>1713701.5739999998</v>
      </c>
      <c r="P194" s="19">
        <f t="shared" si="16"/>
        <v>8158574.5409999993</v>
      </c>
      <c r="Q194" s="19">
        <f t="shared" si="17"/>
        <v>21250987.879560001</v>
      </c>
      <c r="R194" s="19"/>
      <c r="S194" s="19"/>
      <c r="T194" s="19"/>
    </row>
    <row r="195" spans="1:20">
      <c r="A195" s="18" t="s">
        <v>296</v>
      </c>
      <c r="B195" s="18" t="s">
        <v>297</v>
      </c>
      <c r="C195" s="18" t="s">
        <v>298</v>
      </c>
      <c r="D195" s="19">
        <v>1391.444</v>
      </c>
      <c r="E195" s="19">
        <v>755.8</v>
      </c>
      <c r="F195" s="19">
        <v>290.60000000000002</v>
      </c>
      <c r="G195" s="19">
        <v>1280.1099999999999</v>
      </c>
      <c r="H195" s="19">
        <f t="shared" si="12"/>
        <v>3717.9539999999997</v>
      </c>
      <c r="I195" s="19">
        <v>4835.45</v>
      </c>
      <c r="J195" s="19">
        <v>6861.76</v>
      </c>
      <c r="K195" s="19">
        <v>1400.62</v>
      </c>
      <c r="L195" s="19">
        <v>1432.83</v>
      </c>
      <c r="M195" s="19">
        <f t="shared" si="13"/>
        <v>4779373.5945199998</v>
      </c>
      <c r="N195" s="19">
        <f t="shared" si="14"/>
        <v>2596044.514</v>
      </c>
      <c r="O195" s="19">
        <f t="shared" si="15"/>
        <v>1577647.0580000002</v>
      </c>
      <c r="P195" s="19">
        <f t="shared" si="16"/>
        <v>6949627.5822999999</v>
      </c>
      <c r="Q195" s="19">
        <f t="shared" si="17"/>
        <v>15902692.748819999</v>
      </c>
      <c r="R195" s="19"/>
      <c r="S195" s="19"/>
      <c r="T195" s="19"/>
    </row>
    <row r="196" spans="1:20">
      <c r="A196" s="18" t="s">
        <v>296</v>
      </c>
      <c r="B196" s="18" t="s">
        <v>297</v>
      </c>
      <c r="C196" s="18" t="s">
        <v>67</v>
      </c>
      <c r="D196" s="19">
        <v>605.82500000000005</v>
      </c>
      <c r="E196" s="19">
        <v>344.1</v>
      </c>
      <c r="F196" s="19">
        <v>215</v>
      </c>
      <c r="G196" s="19">
        <v>731.1</v>
      </c>
      <c r="H196" s="19">
        <f t="shared" si="12"/>
        <v>1896.0250000000001</v>
      </c>
      <c r="I196" s="19">
        <v>4138.99</v>
      </c>
      <c r="J196" s="19">
        <v>6129.42</v>
      </c>
      <c r="K196" s="19">
        <v>1400.62</v>
      </c>
      <c r="L196" s="19">
        <v>1432.83</v>
      </c>
      <c r="M196" s="19">
        <f t="shared" si="13"/>
        <v>1658973.0052500002</v>
      </c>
      <c r="N196" s="19">
        <f t="shared" si="14"/>
        <v>942273.11699999997</v>
      </c>
      <c r="O196" s="19">
        <f t="shared" si="15"/>
        <v>1009766.85</v>
      </c>
      <c r="P196" s="19">
        <f t="shared" si="16"/>
        <v>3433676.949</v>
      </c>
      <c r="Q196" s="19">
        <f t="shared" si="17"/>
        <v>7044689.9212500006</v>
      </c>
      <c r="R196" s="19"/>
      <c r="S196" s="19"/>
      <c r="T196" s="19"/>
    </row>
    <row r="197" spans="1:20" ht="23.25">
      <c r="A197" s="18" t="s">
        <v>299</v>
      </c>
      <c r="B197" s="18" t="s">
        <v>300</v>
      </c>
      <c r="C197" s="18" t="s">
        <v>358</v>
      </c>
      <c r="D197" s="19">
        <v>3259.2689999999998</v>
      </c>
      <c r="E197" s="19">
        <v>1428</v>
      </c>
      <c r="F197" s="19">
        <v>658</v>
      </c>
      <c r="G197" s="19">
        <v>3732</v>
      </c>
      <c r="H197" s="19">
        <f t="shared" si="12"/>
        <v>9077.2690000000002</v>
      </c>
      <c r="I197" s="19">
        <v>3358.59</v>
      </c>
      <c r="J197" s="19">
        <v>3905.73</v>
      </c>
      <c r="K197" s="19">
        <v>1400.62</v>
      </c>
      <c r="L197" s="19">
        <v>1432.83</v>
      </c>
      <c r="M197" s="19">
        <f t="shared" si="13"/>
        <v>6381550.9239300005</v>
      </c>
      <c r="N197" s="19">
        <f t="shared" si="14"/>
        <v>2795981.16</v>
      </c>
      <c r="O197" s="19">
        <f t="shared" si="15"/>
        <v>1627168.2</v>
      </c>
      <c r="P197" s="19">
        <f t="shared" si="16"/>
        <v>9228862.8000000007</v>
      </c>
      <c r="Q197" s="19">
        <f t="shared" si="17"/>
        <v>20033563.083930001</v>
      </c>
      <c r="R197" s="19"/>
      <c r="S197" s="19"/>
      <c r="T197" s="19"/>
    </row>
    <row r="198" spans="1:20" ht="23.25">
      <c r="A198" s="18" t="s">
        <v>291</v>
      </c>
      <c r="B198" s="18" t="s">
        <v>301</v>
      </c>
      <c r="C198" s="18" t="s">
        <v>359</v>
      </c>
      <c r="D198" s="19">
        <v>755.96799999999996</v>
      </c>
      <c r="E198" s="19">
        <v>472</v>
      </c>
      <c r="F198" s="19">
        <v>199.43</v>
      </c>
      <c r="G198" s="19">
        <v>800</v>
      </c>
      <c r="H198" s="19">
        <f t="shared" si="12"/>
        <v>2227.3980000000001</v>
      </c>
      <c r="I198" s="19">
        <v>4027.19</v>
      </c>
      <c r="J198" s="19">
        <v>4346.26</v>
      </c>
      <c r="K198" s="19">
        <v>1400.62</v>
      </c>
      <c r="L198" s="19">
        <v>1432.83</v>
      </c>
      <c r="M198" s="19">
        <f t="shared" si="13"/>
        <v>1985602.8697599999</v>
      </c>
      <c r="N198" s="19">
        <f t="shared" si="14"/>
        <v>1239741.04</v>
      </c>
      <c r="O198" s="19">
        <f t="shared" si="15"/>
        <v>581025.34490000003</v>
      </c>
      <c r="P198" s="19">
        <f t="shared" si="16"/>
        <v>2330744</v>
      </c>
      <c r="Q198" s="19">
        <f t="shared" si="17"/>
        <v>6137113.2546600001</v>
      </c>
      <c r="R198" s="19"/>
      <c r="S198" s="19"/>
      <c r="T198" s="19"/>
    </row>
    <row r="199" spans="1:20" s="17" customFormat="1">
      <c r="A199" s="20" t="s">
        <v>2</v>
      </c>
      <c r="B199" s="20"/>
      <c r="C199" s="20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8" t="s">
        <v>294</v>
      </c>
      <c r="B200" s="18" t="s">
        <v>302</v>
      </c>
      <c r="C200" s="18" t="s">
        <v>303</v>
      </c>
      <c r="D200" s="19">
        <v>1839.6969999999999</v>
      </c>
      <c r="E200" s="19">
        <v>1116.9000000000001</v>
      </c>
      <c r="F200" s="19">
        <v>413</v>
      </c>
      <c r="G200" s="19">
        <v>1759</v>
      </c>
      <c r="H200" s="19">
        <f t="shared" si="12"/>
        <v>5128.5969999999998</v>
      </c>
      <c r="I200" s="19">
        <v>2928.18</v>
      </c>
      <c r="J200" s="19">
        <v>2928.18</v>
      </c>
      <c r="K200" s="19">
        <v>1901.04</v>
      </c>
      <c r="L200" s="19">
        <v>1944.76</v>
      </c>
      <c r="M200" s="19">
        <f t="shared" si="13"/>
        <v>1889626.3765799997</v>
      </c>
      <c r="N200" s="19">
        <f t="shared" si="14"/>
        <v>1147212.666</v>
      </c>
      <c r="O200" s="19">
        <f t="shared" si="15"/>
        <v>406152.45999999996</v>
      </c>
      <c r="P200" s="19">
        <f t="shared" si="16"/>
        <v>1729835.7799999998</v>
      </c>
      <c r="Q200" s="19">
        <f t="shared" si="17"/>
        <v>5172827.2825799994</v>
      </c>
      <c r="R200" s="19"/>
      <c r="S200" s="19"/>
      <c r="T200" s="19"/>
    </row>
    <row r="201" spans="1:20">
      <c r="A201" s="18" t="s">
        <v>304</v>
      </c>
      <c r="B201" s="18" t="s">
        <v>305</v>
      </c>
      <c r="C201" s="18" t="s">
        <v>303</v>
      </c>
      <c r="D201" s="19">
        <v>2345.6950000000002</v>
      </c>
      <c r="E201" s="19">
        <v>1193.8800000000001</v>
      </c>
      <c r="F201" s="19">
        <v>324.39999999999998</v>
      </c>
      <c r="G201" s="19">
        <v>2342.17</v>
      </c>
      <c r="H201" s="19">
        <f t="shared" si="12"/>
        <v>6206.1450000000004</v>
      </c>
      <c r="I201" s="19">
        <v>3841.03</v>
      </c>
      <c r="J201" s="19">
        <v>3841.03</v>
      </c>
      <c r="K201" s="19">
        <v>1901.04</v>
      </c>
      <c r="L201" s="19">
        <v>1944.76</v>
      </c>
      <c r="M201" s="19">
        <f t="shared" si="13"/>
        <v>4550624.8430500012</v>
      </c>
      <c r="N201" s="19">
        <f t="shared" si="14"/>
        <v>2316115.2612000005</v>
      </c>
      <c r="O201" s="19">
        <f t="shared" si="15"/>
        <v>615149.98800000001</v>
      </c>
      <c r="P201" s="19">
        <f t="shared" si="16"/>
        <v>4441386.7059000004</v>
      </c>
      <c r="Q201" s="19">
        <f t="shared" si="17"/>
        <v>11923276.798150003</v>
      </c>
      <c r="R201" s="19"/>
      <c r="S201" s="19"/>
      <c r="T201" s="19"/>
    </row>
    <row r="202" spans="1:20">
      <c r="A202" s="18" t="s">
        <v>304</v>
      </c>
      <c r="B202" s="18" t="s">
        <v>305</v>
      </c>
      <c r="C202" s="18" t="s">
        <v>306</v>
      </c>
      <c r="D202" s="19">
        <v>575.31600000000003</v>
      </c>
      <c r="E202" s="19">
        <v>294.75</v>
      </c>
      <c r="F202" s="19">
        <v>107.57</v>
      </c>
      <c r="G202" s="19">
        <v>574.62</v>
      </c>
      <c r="H202" s="19">
        <f t="shared" si="12"/>
        <v>1552.2559999999999</v>
      </c>
      <c r="I202" s="19">
        <v>3841.03</v>
      </c>
      <c r="J202" s="19">
        <v>3841.03</v>
      </c>
      <c r="K202" s="19">
        <v>1901.04</v>
      </c>
      <c r="L202" s="19">
        <v>1944.76</v>
      </c>
      <c r="M202" s="19">
        <f t="shared" si="13"/>
        <v>1116107.2868400002</v>
      </c>
      <c r="N202" s="19">
        <f t="shared" si="14"/>
        <v>571812.05250000011</v>
      </c>
      <c r="O202" s="19">
        <f t="shared" si="15"/>
        <v>203981.76390000002</v>
      </c>
      <c r="P202" s="19">
        <f t="shared" si="16"/>
        <v>1089634.6674000002</v>
      </c>
      <c r="Q202" s="19">
        <f t="shared" si="17"/>
        <v>2981535.7706400007</v>
      </c>
      <c r="R202" s="19"/>
      <c r="S202" s="19"/>
      <c r="T202" s="19"/>
    </row>
    <row r="203" spans="1:20">
      <c r="A203" s="18" t="s">
        <v>96</v>
      </c>
      <c r="B203" s="18" t="s">
        <v>97</v>
      </c>
      <c r="C203" s="18" t="s">
        <v>307</v>
      </c>
      <c r="D203" s="19">
        <v>114.33</v>
      </c>
      <c r="E203" s="19">
        <v>56.67</v>
      </c>
      <c r="F203" s="19">
        <v>15.8</v>
      </c>
      <c r="G203" s="19">
        <v>95.03</v>
      </c>
      <c r="H203" s="19">
        <f>SUM(D203:G203)</f>
        <v>281.83000000000004</v>
      </c>
      <c r="I203" s="19">
        <v>3946.62</v>
      </c>
      <c r="J203" s="19">
        <v>4115.32</v>
      </c>
      <c r="K203" s="19">
        <v>1571.76</v>
      </c>
      <c r="L203" s="19">
        <v>1607.91</v>
      </c>
      <c r="M203" s="19">
        <f t="shared" si="13"/>
        <v>271517.74379999994</v>
      </c>
      <c r="N203" s="19">
        <f t="shared" si="14"/>
        <v>134583.31619999997</v>
      </c>
      <c r="O203" s="19">
        <f>F203*(J203-L203)</f>
        <v>39617.078000000001</v>
      </c>
      <c r="P203" s="19">
        <f t="shared" si="16"/>
        <v>238279.17229999998</v>
      </c>
      <c r="Q203" s="19">
        <f>SUM(M203:P203)</f>
        <v>683997.3102999999</v>
      </c>
      <c r="R203" s="19"/>
      <c r="S203" s="19"/>
      <c r="T203" s="19"/>
    </row>
    <row r="204" spans="1:20" ht="34.5">
      <c r="A204" s="18" t="s">
        <v>96</v>
      </c>
      <c r="B204" s="18" t="s">
        <v>97</v>
      </c>
      <c r="C204" s="18" t="s">
        <v>360</v>
      </c>
      <c r="D204" s="19">
        <v>67.397999999999996</v>
      </c>
      <c r="E204" s="19">
        <v>43.432000000000002</v>
      </c>
      <c r="F204" s="19">
        <v>12.349</v>
      </c>
      <c r="G204" s="19">
        <v>65.322999999999993</v>
      </c>
      <c r="H204" s="19">
        <f>SUM(D204:G204)</f>
        <v>188.50200000000001</v>
      </c>
      <c r="I204" s="19">
        <v>3737.91</v>
      </c>
      <c r="J204" s="19">
        <v>5732.61</v>
      </c>
      <c r="K204" s="19">
        <v>1571.76</v>
      </c>
      <c r="L204" s="19">
        <v>1607.91</v>
      </c>
      <c r="M204" s="19">
        <f t="shared" si="13"/>
        <v>145994.17769999997</v>
      </c>
      <c r="N204" s="19">
        <f t="shared" si="14"/>
        <v>94080.226799999989</v>
      </c>
      <c r="O204" s="19">
        <f>F204*(J204-L204)</f>
        <v>50935.920299999998</v>
      </c>
      <c r="P204" s="19">
        <f t="shared" si="16"/>
        <v>269437.77809999994</v>
      </c>
      <c r="Q204" s="19">
        <f>SUM(M204:P204)</f>
        <v>560448.10289999982</v>
      </c>
      <c r="R204" s="19"/>
      <c r="S204" s="19"/>
      <c r="T204" s="19"/>
    </row>
    <row r="205" spans="1:20" ht="23.25">
      <c r="A205" s="18" t="s">
        <v>96</v>
      </c>
      <c r="B205" s="18" t="s">
        <v>97</v>
      </c>
      <c r="C205" s="18" t="s">
        <v>361</v>
      </c>
      <c r="D205" s="19">
        <v>193.13399999999999</v>
      </c>
      <c r="E205" s="19">
        <v>101.86</v>
      </c>
      <c r="F205" s="19">
        <v>36.1</v>
      </c>
      <c r="G205" s="19">
        <v>190.92</v>
      </c>
      <c r="H205" s="19">
        <f>SUM(D205:G205)</f>
        <v>522.01400000000001</v>
      </c>
      <c r="I205" s="19">
        <v>4280.04</v>
      </c>
      <c r="J205" s="19">
        <v>7458.11</v>
      </c>
      <c r="K205" s="19">
        <v>1571.76</v>
      </c>
      <c r="L205" s="19">
        <v>1607.91</v>
      </c>
      <c r="M205" s="19">
        <f t="shared" si="13"/>
        <v>523060.94951999991</v>
      </c>
      <c r="N205" s="19">
        <f t="shared" si="14"/>
        <v>275865.40079999994</v>
      </c>
      <c r="O205" s="19">
        <f>F205*(J205-L205)</f>
        <v>211192.22</v>
      </c>
      <c r="P205" s="19">
        <f t="shared" si="16"/>
        <v>1116920.1839999999</v>
      </c>
      <c r="Q205" s="19">
        <f>SUM(M205:P205)</f>
        <v>2127038.7543199998</v>
      </c>
      <c r="R205" s="19"/>
      <c r="S205" s="19"/>
      <c r="T205" s="19"/>
    </row>
    <row r="206" spans="1:20">
      <c r="A206" s="18" t="s">
        <v>96</v>
      </c>
      <c r="B206" s="18" t="s">
        <v>97</v>
      </c>
      <c r="C206" s="18" t="s">
        <v>77</v>
      </c>
      <c r="D206" s="19">
        <v>76.427999999999997</v>
      </c>
      <c r="E206" s="19">
        <v>36.75</v>
      </c>
      <c r="F206" s="19">
        <v>12.36</v>
      </c>
      <c r="G206" s="19">
        <v>74.099999999999994</v>
      </c>
      <c r="H206" s="19">
        <f>SUM(D206:G206)</f>
        <v>199.63799999999998</v>
      </c>
      <c r="I206" s="19">
        <v>3585.99</v>
      </c>
      <c r="J206" s="19">
        <v>3585.99</v>
      </c>
      <c r="K206" s="19">
        <v>1231.8800000000001</v>
      </c>
      <c r="L206" s="19">
        <v>1260.21</v>
      </c>
      <c r="M206" s="19">
        <f>(D206*(I206-K206))</f>
        <v>179919.91907999996</v>
      </c>
      <c r="N206" s="19">
        <f>E206*(I206-K206)</f>
        <v>86513.542499999981</v>
      </c>
      <c r="O206" s="19">
        <f>F206*(J206-L206)</f>
        <v>28746.640799999994</v>
      </c>
      <c r="P206" s="19">
        <f>G206*(J206-L206)</f>
        <v>172340.29799999998</v>
      </c>
      <c r="Q206" s="19">
        <f>SUM(M206:P206)</f>
        <v>467520.40037999989</v>
      </c>
      <c r="R206" s="19"/>
      <c r="S206" s="19"/>
      <c r="T206" s="19"/>
    </row>
    <row r="207" spans="1:20">
      <c r="A207" s="18"/>
      <c r="B207" s="18"/>
      <c r="C207" s="18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s="17" customFormat="1">
      <c r="A208" s="20" t="s">
        <v>330</v>
      </c>
      <c r="B208" s="20"/>
      <c r="C208" s="20"/>
      <c r="D208" s="16">
        <f>SUM(D10:D207)</f>
        <v>392716.89300000016</v>
      </c>
      <c r="E208" s="16">
        <f>SUM(E10:E207)</f>
        <v>214469.80699999991</v>
      </c>
      <c r="F208" s="16">
        <f>SUM(F10:F207)</f>
        <v>85333.853000000003</v>
      </c>
      <c r="G208" s="16">
        <f>SUM(G10:G207)</f>
        <v>356464.29099999991</v>
      </c>
      <c r="H208" s="16">
        <f>SUM(H10:H207)</f>
        <v>1048984.8439999998</v>
      </c>
      <c r="I208" s="16">
        <f t="shared" ref="I208:N208" si="18">SUM(I10:I207)</f>
        <v>693869.87999999989</v>
      </c>
      <c r="J208" s="16">
        <f t="shared" si="18"/>
        <v>791899.8600000001</v>
      </c>
      <c r="K208" s="16">
        <f t="shared" si="18"/>
        <v>274441.18000000005</v>
      </c>
      <c r="L208" s="16">
        <f t="shared" si="18"/>
        <v>274923.87999999983</v>
      </c>
      <c r="M208" s="16">
        <f t="shared" si="18"/>
        <v>695445157.80323017</v>
      </c>
      <c r="N208" s="16">
        <f t="shared" si="18"/>
        <v>365039040.76545024</v>
      </c>
      <c r="O208" s="16">
        <f>SUM(O10:O207)</f>
        <v>166596035.28292</v>
      </c>
      <c r="P208" s="16">
        <f>SUM(P10:P207)</f>
        <v>790775899.98011982</v>
      </c>
      <c r="Q208" s="16">
        <f>SUM(Q10:Q207)</f>
        <v>2017856133.8317199</v>
      </c>
      <c r="R208" s="16">
        <v>219615186.56999999</v>
      </c>
      <c r="S208" s="16">
        <f>P208*0.36</f>
        <v>284679323.99284315</v>
      </c>
      <c r="T208" s="16">
        <f>Q208+R208-S208</f>
        <v>1952791996.4088769</v>
      </c>
    </row>
    <row r="209" spans="1:20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1:2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3" t="s">
        <v>363</v>
      </c>
      <c r="S210" s="23"/>
      <c r="T210" s="24">
        <v>1759348000</v>
      </c>
    </row>
    <row r="211" spans="1:20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5"/>
      <c r="S211" s="25"/>
      <c r="T211" s="24"/>
    </row>
    <row r="212" spans="1:20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3" t="s">
        <v>364</v>
      </c>
      <c r="S212" s="23"/>
      <c r="T212" s="24"/>
    </row>
    <row r="213" spans="1:20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3"/>
      <c r="S213" s="23"/>
      <c r="T213" s="24">
        <f>T208-T210</f>
        <v>193443996.4088769</v>
      </c>
    </row>
    <row r="236" spans="1:2">
      <c r="A236" s="26"/>
      <c r="B236" s="26"/>
    </row>
  </sheetData>
  <autoFilter ref="A8:T206"/>
  <mergeCells count="37">
    <mergeCell ref="D4:L4"/>
    <mergeCell ref="S1:T1"/>
    <mergeCell ref="A168:C168"/>
    <mergeCell ref="A182:C182"/>
    <mergeCell ref="A208:C208"/>
    <mergeCell ref="D6:H6"/>
    <mergeCell ref="I6:J6"/>
    <mergeCell ref="K6:L6"/>
    <mergeCell ref="A9:C9"/>
    <mergeCell ref="B6:B7"/>
    <mergeCell ref="A6:A7"/>
    <mergeCell ref="C6:C7"/>
    <mergeCell ref="A78:C78"/>
    <mergeCell ref="T6:T7"/>
    <mergeCell ref="S6:S7"/>
    <mergeCell ref="A125:C125"/>
    <mergeCell ref="A76:C76"/>
    <mergeCell ref="A164:C164"/>
    <mergeCell ref="A88:C88"/>
    <mergeCell ref="A91:C91"/>
    <mergeCell ref="A97:C97"/>
    <mergeCell ref="R212:S213"/>
    <mergeCell ref="R6:R7"/>
    <mergeCell ref="A99:C99"/>
    <mergeCell ref="A32:C32"/>
    <mergeCell ref="A38:C38"/>
    <mergeCell ref="A48:C48"/>
    <mergeCell ref="A56:C56"/>
    <mergeCell ref="A65:C65"/>
    <mergeCell ref="R210:S210"/>
    <mergeCell ref="A199:C199"/>
    <mergeCell ref="M6:Q6"/>
    <mergeCell ref="A101:C101"/>
    <mergeCell ref="A103:C103"/>
    <mergeCell ref="A110:C110"/>
    <mergeCell ref="A116:C116"/>
    <mergeCell ref="A140:C140"/>
  </mergeCells>
  <phoneticPr fontId="0" type="noConversion"/>
  <pageMargins left="0.59055118110236227" right="0.19685039370078741" top="0.70866141732283472" bottom="0.55118110236220474" header="0" footer="0.39370078740157483"/>
  <pageSetup paperSize="9" scale="62" fitToHeight="0" pageOrder="overThenDown" orientation="landscape" horizontalDpi="4294967295" verticalDpi="4294967295" r:id="rId1"/>
  <headerFooter alignWithMargins="0">
    <oddFooter>&amp;C&amp;P</oddFooter>
  </headerFooter>
  <colBreaks count="1" manualBreakCount="1">
    <brk id="12" max="2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Объемы</vt:lpstr>
      <vt:lpstr>Объемы!Заголовки_для_печати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proninam</dc:creator>
  <cp:lastModifiedBy>minfin user</cp:lastModifiedBy>
  <cp:lastPrinted>2019-06-10T14:49:43Z</cp:lastPrinted>
  <dcterms:created xsi:type="dcterms:W3CDTF">2019-04-23T11:18:57Z</dcterms:created>
  <dcterms:modified xsi:type="dcterms:W3CDTF">2019-06-11T08:08:54Z</dcterms:modified>
</cp:coreProperties>
</file>