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240" windowWidth="11955" windowHeight="6720"/>
  </bookViews>
  <sheets>
    <sheet name="лист" sheetId="5" r:id="rId1"/>
  </sheets>
  <definedNames>
    <definedName name="_xlnm.Print_Titles" localSheetId="0">лист!$B:$B</definedName>
    <definedName name="_xlnm.Print_Area" localSheetId="0">лист!$B$1:$W$14</definedName>
  </definedNames>
  <calcPr calcId="125725"/>
</workbook>
</file>

<file path=xl/calcChain.xml><?xml version="1.0" encoding="utf-8"?>
<calcChain xmlns="http://schemas.openxmlformats.org/spreadsheetml/2006/main">
  <c r="U12" i="5"/>
  <c r="R12"/>
  <c r="W12"/>
  <c r="V12"/>
  <c r="S12"/>
  <c r="O12"/>
  <c r="L12"/>
  <c r="I12"/>
  <c r="Q14"/>
  <c r="W14" s="1"/>
  <c r="P14"/>
  <c r="S14" s="1"/>
  <c r="N14"/>
  <c r="M14"/>
  <c r="K14"/>
  <c r="J14"/>
  <c r="H14"/>
  <c r="G14"/>
  <c r="E14"/>
  <c r="D14"/>
  <c r="T13"/>
  <c r="S13"/>
  <c r="F13"/>
  <c r="R13" s="1"/>
  <c r="C13"/>
  <c r="T14" l="1"/>
  <c r="V14"/>
  <c r="O14"/>
  <c r="R14" s="1"/>
  <c r="O11"/>
  <c r="I11"/>
  <c r="I14" s="1"/>
  <c r="F12"/>
  <c r="F11"/>
  <c r="C11"/>
  <c r="T11"/>
  <c r="U14" l="1"/>
  <c r="F14"/>
  <c r="L11"/>
  <c r="L14" s="1"/>
  <c r="T12" l="1"/>
  <c r="C12"/>
  <c r="C14" s="1"/>
  <c r="S11" l="1"/>
  <c r="R11"/>
</calcChain>
</file>

<file path=xl/sharedStrings.xml><?xml version="1.0" encoding="utf-8"?>
<sst xmlns="http://schemas.openxmlformats.org/spreadsheetml/2006/main" count="46" uniqueCount="21">
  <si>
    <t>Итого</t>
  </si>
  <si>
    <t>Наименование объекта</t>
  </si>
  <si>
    <t>ВСЕГО</t>
  </si>
  <si>
    <t>в том числе</t>
  </si>
  <si>
    <t xml:space="preserve">федеральный бюджет </t>
  </si>
  <si>
    <t>областной           бюджет</t>
  </si>
  <si>
    <t>Реконструкция аэропортового комплекса "Соловки", о. Соловецкий, Архангельская область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</si>
  <si>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</si>
  <si>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Исполнение, в процентах</t>
  </si>
  <si>
    <t>тыс. рублей</t>
  </si>
  <si>
    <t>Продолжение приложения № 7</t>
  </si>
  <si>
    <t>Приложение № 7 к пояснительной записке к отчету об исполнении областного бюджета за 1 квартал 2019 года  по форме приложения № 19 к областному закону "Об областном бюджете на 2019 год и на плановый период 2020 и 2021 годов"</t>
  </si>
  <si>
    <t>Отчет об исполнении областного бюджета по бюджетным ассигнованиям на капитальные вложения в объекты государственной собственности Архангельской области, софинансирование которых осуществляется за счет межбюджетных субсидий из федерального бюджета, за 1 квартал 2019 года</t>
  </si>
  <si>
    <t>Уточненная сводная бюджетная роспись 
на 2019 год по состоянию 
на 31.03.2019 года</t>
  </si>
  <si>
    <t xml:space="preserve"> План кассовых выплат 
на 1 квартал 2019 года </t>
  </si>
  <si>
    <t>Исполнено на 31.03.2019</t>
  </si>
  <si>
    <t>к плану на 1 квартал</t>
  </si>
  <si>
    <t>Утверждено на год областным законом                                                от 17.12. 2018 № 35-4-ОЗ</t>
  </si>
  <si>
    <t xml:space="preserve">Реконструкция мостового перехода через реку Вага на участке км 2 + 067 автомобильной дороги Вельск – Шангалы                                               </t>
  </si>
  <si>
    <t>Укрепление правого берега реки Северная Двина в Соломбальском территориальном округе г. Архангельска на участке от улицы Маяковского до улицы Кедрова (I этап, 1 подэтап)</t>
  </si>
  <si>
    <t>к уточненной сводной бюджетной                   росписи на год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</si>
</sst>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_р_._-;_-@_-"/>
    <numFmt numFmtId="165" formatCode="_-* #,##0.0_р_._-;\-* #,##0.0_р_._-;_-* &quot;-&quot;??_р_._-;_-@_-"/>
  </numFmts>
  <fonts count="17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sz val="7"/>
      <name val="Arial Cyr"/>
      <family val="2"/>
      <charset val="204"/>
    </font>
    <font>
      <b/>
      <sz val="11"/>
      <color indexed="8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3" fillId="0" borderId="2">
      <alignment horizontal="center" vertical="center" wrapText="1"/>
    </xf>
    <xf numFmtId="49" fontId="13" fillId="0" borderId="2">
      <alignment horizontal="center" vertical="center" wrapText="1"/>
    </xf>
  </cellStyleXfs>
  <cellXfs count="52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Border="1"/>
    <xf numFmtId="0" fontId="0" fillId="0" borderId="0" xfId="0" applyAlignment="1">
      <alignment wrapText="1"/>
    </xf>
    <xf numFmtId="0" fontId="9" fillId="0" borderId="1" xfId="0" applyFont="1" applyFill="1" applyBorder="1" applyAlignment="1" applyProtection="1">
      <alignment horizontal="left" vertical="center" wrapText="1"/>
    </xf>
    <xf numFmtId="164" fontId="8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5" fontId="9" fillId="0" borderId="1" xfId="1" applyNumberFormat="1" applyFont="1" applyBorder="1" applyAlignment="1">
      <alignment vertical="center" wrapText="1"/>
    </xf>
    <xf numFmtId="164" fontId="8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Font="1" applyBorder="1" applyAlignment="1"/>
    <xf numFmtId="0" fontId="15" fillId="0" borderId="0" xfId="0" applyFont="1" applyAlignment="1">
      <alignment horizontal="right"/>
    </xf>
    <xf numFmtId="165" fontId="8" fillId="0" borderId="1" xfId="1" applyNumberFormat="1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0" fillId="0" borderId="5" xfId="0" applyBorder="1" applyAlignment="1"/>
    <xf numFmtId="0" fontId="0" fillId="0" borderId="8" xfId="0" applyBorder="1" applyAlignment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0" fillId="0" borderId="0" xfId="0"/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0" fillId="0" borderId="18" xfId="0" applyBorder="1" applyAlignment="1"/>
    <xf numFmtId="0" fontId="0" fillId="0" borderId="19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4" fillId="0" borderId="9" xfId="3" applyNumberFormat="1" applyFont="1" applyBorder="1" applyProtection="1">
      <alignment horizontal="center" vertical="center" wrapText="1"/>
    </xf>
    <xf numFmtId="0" fontId="14" fillId="0" borderId="3" xfId="3" applyNumberFormat="1" applyFont="1" applyBorder="1" applyProtection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14" fillId="0" borderId="10" xfId="4" applyNumberFormat="1" applyFont="1" applyBorder="1" applyAlignment="1" applyProtection="1">
      <alignment horizontal="center" vertical="center" wrapText="1"/>
    </xf>
    <xf numFmtId="49" fontId="14" fillId="0" borderId="12" xfId="4" applyNumberFormat="1" applyFont="1" applyBorder="1" applyAlignment="1" applyProtection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14" fillId="0" borderId="13" xfId="4" applyNumberFormat="1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5">
    <cellStyle name="st66" xfId="3"/>
    <cellStyle name="xl68" xfId="4"/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70"/>
  <sheetViews>
    <sheetView tabSelected="1" view="pageBreakPreview" topLeftCell="E1" zoomScaleNormal="100" zoomScaleSheetLayoutView="100" workbookViewId="0">
      <selection activeCell="U11" sqref="U11"/>
    </sheetView>
  </sheetViews>
  <sheetFormatPr defaultRowHeight="12.75"/>
  <cols>
    <col min="1" max="1" width="2" hidden="1" customWidth="1"/>
    <col min="2" max="2" width="41" customWidth="1"/>
    <col min="3" max="5" width="14.7109375" customWidth="1"/>
    <col min="6" max="6" width="15.140625" customWidth="1"/>
    <col min="7" max="7" width="14.42578125" customWidth="1"/>
    <col min="8" max="8" width="13.7109375" customWidth="1"/>
    <col min="9" max="9" width="13.5703125" customWidth="1"/>
    <col min="10" max="11" width="12.7109375" customWidth="1"/>
    <col min="12" max="12" width="12.140625" customWidth="1"/>
    <col min="13" max="13" width="12.7109375" customWidth="1"/>
    <col min="14" max="14" width="14.7109375" customWidth="1"/>
    <col min="15" max="15" width="13.140625" customWidth="1"/>
    <col min="16" max="16" width="13.42578125" customWidth="1"/>
    <col min="17" max="17" width="13.140625" customWidth="1"/>
    <col min="18" max="18" width="13.85546875" customWidth="1"/>
    <col min="19" max="19" width="14.5703125" customWidth="1"/>
    <col min="20" max="20" width="15.140625" customWidth="1"/>
    <col min="21" max="21" width="14.5703125" customWidth="1"/>
    <col min="22" max="22" width="15.140625" customWidth="1"/>
    <col min="23" max="23" width="18.42578125" customWidth="1"/>
  </cols>
  <sheetData>
    <row r="1" spans="1:23" ht="62.25" customHeight="1">
      <c r="J1" s="41" t="s">
        <v>11</v>
      </c>
      <c r="K1" s="41"/>
      <c r="L1" s="41"/>
      <c r="M1" s="41"/>
      <c r="N1" s="41"/>
      <c r="R1" s="42" t="s">
        <v>10</v>
      </c>
      <c r="S1" s="42"/>
      <c r="T1" s="42"/>
      <c r="U1" s="42"/>
      <c r="V1" s="42"/>
      <c r="W1" s="42"/>
    </row>
    <row r="2" spans="1:23" ht="15" customHeight="1"/>
    <row r="3" spans="1:23" ht="62.25" customHeight="1">
      <c r="F3" s="31" t="s">
        <v>12</v>
      </c>
      <c r="G3" s="32"/>
      <c r="H3" s="32"/>
      <c r="I3" s="32"/>
      <c r="J3" s="32"/>
      <c r="K3" s="32"/>
      <c r="L3" s="32"/>
      <c r="M3" s="32"/>
      <c r="N3" s="32"/>
      <c r="O3" s="18"/>
    </row>
    <row r="4" spans="1:23" ht="21" customHeight="1">
      <c r="B4" s="17"/>
      <c r="C4" s="18"/>
      <c r="D4" s="18"/>
      <c r="E4" s="18"/>
      <c r="F4" s="18"/>
      <c r="G4" s="18"/>
      <c r="H4" s="18"/>
    </row>
    <row r="5" spans="1:23" ht="31.5" customHeight="1">
      <c r="B5" s="17"/>
      <c r="C5" s="18"/>
      <c r="D5" s="18"/>
      <c r="E5" s="18"/>
      <c r="F5" s="18"/>
      <c r="G5" s="18"/>
      <c r="H5" s="18"/>
      <c r="N5" s="21" t="s">
        <v>9</v>
      </c>
      <c r="W5" s="21" t="s">
        <v>9</v>
      </c>
    </row>
    <row r="6" spans="1:23" ht="28.5" customHeight="1">
      <c r="B6" s="26" t="s">
        <v>1</v>
      </c>
      <c r="C6" s="35" t="s">
        <v>17</v>
      </c>
      <c r="D6" s="36"/>
      <c r="E6" s="37"/>
      <c r="F6" s="26" t="s">
        <v>13</v>
      </c>
      <c r="G6" s="27"/>
      <c r="H6" s="27"/>
      <c r="I6" s="26" t="s">
        <v>14</v>
      </c>
      <c r="J6" s="27"/>
      <c r="K6" s="27"/>
      <c r="L6" s="26" t="s">
        <v>7</v>
      </c>
      <c r="M6" s="27"/>
      <c r="N6" s="27"/>
      <c r="O6" s="26" t="s">
        <v>15</v>
      </c>
      <c r="P6" s="27"/>
      <c r="Q6" s="27"/>
      <c r="R6" s="43" t="s">
        <v>8</v>
      </c>
      <c r="S6" s="43"/>
      <c r="T6" s="43"/>
      <c r="U6" s="43"/>
      <c r="V6" s="43"/>
      <c r="W6" s="44"/>
    </row>
    <row r="7" spans="1:23" ht="58.5" customHeight="1">
      <c r="A7" s="1"/>
      <c r="B7" s="29"/>
      <c r="C7" s="38"/>
      <c r="D7" s="39"/>
      <c r="E7" s="40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47" t="s">
        <v>20</v>
      </c>
      <c r="S7" s="48"/>
      <c r="T7" s="49"/>
      <c r="U7" s="50" t="s">
        <v>16</v>
      </c>
      <c r="V7" s="51"/>
      <c r="W7" s="49"/>
    </row>
    <row r="8" spans="1:23" ht="21.75" customHeight="1">
      <c r="A8" s="1"/>
      <c r="B8" s="29"/>
      <c r="C8" s="33" t="s">
        <v>2</v>
      </c>
      <c r="D8" s="25" t="s">
        <v>3</v>
      </c>
      <c r="E8" s="25"/>
      <c r="F8" s="23" t="s">
        <v>2</v>
      </c>
      <c r="G8" s="25" t="s">
        <v>3</v>
      </c>
      <c r="H8" s="25"/>
      <c r="I8" s="23" t="s">
        <v>2</v>
      </c>
      <c r="J8" s="25" t="s">
        <v>3</v>
      </c>
      <c r="K8" s="25"/>
      <c r="L8" s="23" t="s">
        <v>2</v>
      </c>
      <c r="M8" s="25" t="s">
        <v>3</v>
      </c>
      <c r="N8" s="25"/>
      <c r="O8" s="23" t="s">
        <v>2</v>
      </c>
      <c r="P8" s="25" t="s">
        <v>3</v>
      </c>
      <c r="Q8" s="25"/>
      <c r="R8" s="23" t="s">
        <v>2</v>
      </c>
      <c r="S8" s="45" t="s">
        <v>3</v>
      </c>
      <c r="T8" s="46"/>
      <c r="U8" s="23" t="s">
        <v>2</v>
      </c>
      <c r="V8" s="45" t="s">
        <v>3</v>
      </c>
      <c r="W8" s="46"/>
    </row>
    <row r="9" spans="1:23" ht="36.6" customHeight="1">
      <c r="A9" s="1"/>
      <c r="B9" s="30"/>
      <c r="C9" s="34"/>
      <c r="D9" s="11" t="s">
        <v>4</v>
      </c>
      <c r="E9" s="11" t="s">
        <v>5</v>
      </c>
      <c r="F9" s="24"/>
      <c r="G9" s="15" t="s">
        <v>4</v>
      </c>
      <c r="H9" s="15" t="s">
        <v>5</v>
      </c>
      <c r="I9" s="24"/>
      <c r="J9" s="16" t="s">
        <v>4</v>
      </c>
      <c r="K9" s="16" t="s">
        <v>5</v>
      </c>
      <c r="L9" s="24"/>
      <c r="M9" s="16" t="s">
        <v>4</v>
      </c>
      <c r="N9" s="16" t="s">
        <v>5</v>
      </c>
      <c r="O9" s="24"/>
      <c r="P9" s="16" t="s">
        <v>4</v>
      </c>
      <c r="Q9" s="16" t="s">
        <v>5</v>
      </c>
      <c r="R9" s="24"/>
      <c r="S9" s="19" t="s">
        <v>4</v>
      </c>
      <c r="T9" s="19" t="s">
        <v>5</v>
      </c>
      <c r="U9" s="24"/>
      <c r="V9" s="19" t="s">
        <v>4</v>
      </c>
      <c r="W9" s="19" t="s">
        <v>5</v>
      </c>
    </row>
    <row r="10" spans="1:23" s="5" customFormat="1" ht="12" customHeight="1">
      <c r="B10" s="10">
        <v>1</v>
      </c>
      <c r="C10" s="12">
        <v>2</v>
      </c>
      <c r="D10" s="12">
        <v>3</v>
      </c>
      <c r="E10" s="12">
        <v>4</v>
      </c>
      <c r="F10" s="12">
        <v>2</v>
      </c>
      <c r="G10" s="12">
        <v>3</v>
      </c>
      <c r="H10" s="12">
        <v>4</v>
      </c>
      <c r="I10" s="12">
        <v>5</v>
      </c>
      <c r="J10" s="12">
        <v>6</v>
      </c>
      <c r="K10" s="12">
        <v>7</v>
      </c>
      <c r="L10" s="12">
        <v>5</v>
      </c>
      <c r="M10" s="12">
        <v>6</v>
      </c>
      <c r="N10" s="12">
        <v>7</v>
      </c>
      <c r="O10" s="12">
        <v>5</v>
      </c>
      <c r="P10" s="12">
        <v>6</v>
      </c>
      <c r="Q10" s="12">
        <v>7</v>
      </c>
      <c r="R10" s="20"/>
      <c r="S10" s="20"/>
      <c r="T10" s="20"/>
      <c r="U10" s="20"/>
      <c r="V10" s="20"/>
      <c r="W10" s="20"/>
    </row>
    <row r="11" spans="1:23" ht="84" customHeight="1">
      <c r="A11" s="3"/>
      <c r="B11" s="8" t="s">
        <v>19</v>
      </c>
      <c r="C11" s="13">
        <f>D11+E11</f>
        <v>84945.3</v>
      </c>
      <c r="D11" s="13">
        <v>76450.8</v>
      </c>
      <c r="E11" s="13">
        <v>8494.5</v>
      </c>
      <c r="F11" s="13">
        <f>G11+H11</f>
        <v>126999.45999999999</v>
      </c>
      <c r="G11" s="13">
        <v>114299.5</v>
      </c>
      <c r="H11" s="13">
        <v>12699.96</v>
      </c>
      <c r="I11" s="13">
        <f>J11+K11</f>
        <v>0</v>
      </c>
      <c r="J11" s="13">
        <v>0</v>
      </c>
      <c r="K11" s="13">
        <v>0</v>
      </c>
      <c r="L11" s="13">
        <f>SUM(M11:N11)</f>
        <v>0</v>
      </c>
      <c r="M11" s="13">
        <v>0</v>
      </c>
      <c r="N11" s="13">
        <v>0</v>
      </c>
      <c r="O11" s="13">
        <f>P11+Q11</f>
        <v>0</v>
      </c>
      <c r="P11" s="13">
        <v>0</v>
      </c>
      <c r="Q11" s="13">
        <v>0</v>
      </c>
      <c r="R11" s="13">
        <f>O11/F11*100</f>
        <v>0</v>
      </c>
      <c r="S11" s="13">
        <f t="shared" ref="S11:T11" si="0">P11/G11*100</f>
        <v>0</v>
      </c>
      <c r="T11" s="13">
        <f t="shared" si="0"/>
        <v>0</v>
      </c>
      <c r="U11" s="13">
        <v>0</v>
      </c>
      <c r="V11" s="13">
        <v>0</v>
      </c>
      <c r="W11" s="13">
        <v>0</v>
      </c>
    </row>
    <row r="12" spans="1:23" ht="51.75" customHeight="1">
      <c r="A12" s="3"/>
      <c r="B12" s="8" t="s">
        <v>6</v>
      </c>
      <c r="C12" s="13">
        <f>D12+E12</f>
        <v>1222222.2</v>
      </c>
      <c r="D12" s="13">
        <v>1100000</v>
      </c>
      <c r="E12" s="13">
        <v>122222.2</v>
      </c>
      <c r="F12" s="13">
        <f>G12+H12</f>
        <v>1222222.2</v>
      </c>
      <c r="G12" s="13">
        <v>1100000</v>
      </c>
      <c r="H12" s="13">
        <v>122222.2</v>
      </c>
      <c r="I12" s="13">
        <f>J12+K12</f>
        <v>442594.62910999998</v>
      </c>
      <c r="J12" s="13">
        <v>398335.16619999998</v>
      </c>
      <c r="K12" s="13">
        <v>44259.462910000002</v>
      </c>
      <c r="L12" s="13">
        <f>M12+N12</f>
        <v>442594.62910999998</v>
      </c>
      <c r="M12" s="13">
        <v>398335.16619999998</v>
      </c>
      <c r="N12" s="13">
        <v>44259.462910000002</v>
      </c>
      <c r="O12" s="13">
        <f>P12+Q12</f>
        <v>442594.62878000003</v>
      </c>
      <c r="P12" s="13">
        <v>398335.16590000002</v>
      </c>
      <c r="Q12" s="13">
        <v>44259.462879999999</v>
      </c>
      <c r="R12" s="13">
        <f>O12/F12*100</f>
        <v>36.212288467677979</v>
      </c>
      <c r="S12" s="13">
        <f>P12/G12*100</f>
        <v>36.21228780909091</v>
      </c>
      <c r="T12" s="13">
        <f t="shared" ref="T12" si="1">Q12/H12*100</f>
        <v>36.212294394962619</v>
      </c>
      <c r="U12" s="13">
        <f>O12/I12*100</f>
        <v>99.999999925439681</v>
      </c>
      <c r="V12" s="13">
        <f>P12/J12*100</f>
        <v>99.999999924686549</v>
      </c>
      <c r="W12" s="13">
        <f>Q12/K12*100</f>
        <v>99.999999932217875</v>
      </c>
    </row>
    <row r="13" spans="1:23" ht="55.5" customHeight="1">
      <c r="A13" s="3"/>
      <c r="B13" s="8" t="s">
        <v>18</v>
      </c>
      <c r="C13" s="13">
        <f>D13+E13</f>
        <v>325666.7</v>
      </c>
      <c r="D13" s="13">
        <v>293100</v>
      </c>
      <c r="E13" s="13">
        <v>32566.7</v>
      </c>
      <c r="F13" s="13">
        <f>G13+H13</f>
        <v>325666.7</v>
      </c>
      <c r="G13" s="13">
        <v>293100</v>
      </c>
      <c r="H13" s="13">
        <v>32566.7</v>
      </c>
      <c r="I13" s="13">
        <v>0</v>
      </c>
      <c r="J13" s="13">
        <v>0</v>
      </c>
      <c r="K13" s="13">
        <v>0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0</v>
      </c>
      <c r="R13" s="13">
        <f t="shared" ref="R13" si="2">O13/F13*100</f>
        <v>0</v>
      </c>
      <c r="S13" s="13">
        <f t="shared" ref="S13" si="3">P13/G13*100</f>
        <v>0</v>
      </c>
      <c r="T13" s="13">
        <f t="shared" ref="T13:T14" si="4">Q13/H13*100</f>
        <v>0</v>
      </c>
      <c r="U13" s="13">
        <v>0</v>
      </c>
      <c r="V13" s="13">
        <v>0</v>
      </c>
      <c r="W13" s="13">
        <v>0</v>
      </c>
    </row>
    <row r="14" spans="1:23" s="4" customFormat="1" ht="22.5" customHeight="1">
      <c r="A14" s="6"/>
      <c r="B14" s="9" t="s">
        <v>0</v>
      </c>
      <c r="C14" s="14">
        <f>SUM(C11:C13)</f>
        <v>1632834.2</v>
      </c>
      <c r="D14" s="14">
        <f t="shared" ref="D14:Q14" si="5">SUM(D11:D13)</f>
        <v>1469550.8</v>
      </c>
      <c r="E14" s="14">
        <f t="shared" si="5"/>
        <v>163283.4</v>
      </c>
      <c r="F14" s="14">
        <f t="shared" si="5"/>
        <v>1674888.3599999999</v>
      </c>
      <c r="G14" s="14">
        <f t="shared" si="5"/>
        <v>1507399.5</v>
      </c>
      <c r="H14" s="14">
        <f t="shared" si="5"/>
        <v>167488.86000000002</v>
      </c>
      <c r="I14" s="14">
        <f t="shared" si="5"/>
        <v>442594.62910999998</v>
      </c>
      <c r="J14" s="14">
        <f t="shared" si="5"/>
        <v>398335.16619999998</v>
      </c>
      <c r="K14" s="14">
        <f t="shared" si="5"/>
        <v>44259.462910000002</v>
      </c>
      <c r="L14" s="14">
        <f t="shared" si="5"/>
        <v>442594.62910999998</v>
      </c>
      <c r="M14" s="14">
        <f t="shared" si="5"/>
        <v>398335.16619999998</v>
      </c>
      <c r="N14" s="14">
        <f t="shared" si="5"/>
        <v>44259.462910000002</v>
      </c>
      <c r="O14" s="14">
        <f t="shared" si="5"/>
        <v>442594.62878000003</v>
      </c>
      <c r="P14" s="14">
        <f t="shared" si="5"/>
        <v>398335.16590000002</v>
      </c>
      <c r="Q14" s="14">
        <f t="shared" si="5"/>
        <v>44259.462879999999</v>
      </c>
      <c r="R14" s="22">
        <f>O14/F14*100</f>
        <v>26.425321194542189</v>
      </c>
      <c r="S14" s="22">
        <f>P14/G14*100</f>
        <v>26.425321615139186</v>
      </c>
      <c r="T14" s="22">
        <f t="shared" si="4"/>
        <v>26.425317409169779</v>
      </c>
      <c r="U14" s="22">
        <f>O14/I14*100</f>
        <v>99.999999925439681</v>
      </c>
      <c r="V14" s="22">
        <f>P14/J14*100</f>
        <v>99.999999924686549</v>
      </c>
      <c r="W14" s="22">
        <f>Q14/K14*100</f>
        <v>99.999999932217875</v>
      </c>
    </row>
    <row r="15" spans="1:23" ht="11.25" customHeight="1">
      <c r="A15" s="2"/>
    </row>
    <row r="16" spans="1:23" ht="15">
      <c r="A16" s="2"/>
    </row>
    <row r="17" spans="1:2" ht="15">
      <c r="A17" s="2"/>
    </row>
    <row r="18" spans="1:2">
      <c r="B18" s="7"/>
    </row>
    <row r="19" spans="1:2">
      <c r="B19" s="7"/>
    </row>
    <row r="20" spans="1:2">
      <c r="B20" s="7"/>
    </row>
    <row r="21" spans="1:2">
      <c r="B21" s="7"/>
    </row>
    <row r="22" spans="1:2">
      <c r="B22" s="7"/>
    </row>
    <row r="23" spans="1:2">
      <c r="B23" s="7"/>
    </row>
    <row r="24" spans="1:2">
      <c r="B24" s="7"/>
    </row>
    <row r="25" spans="1:2">
      <c r="B25" s="7"/>
    </row>
    <row r="26" spans="1:2">
      <c r="B26" s="7"/>
    </row>
    <row r="27" spans="1:2">
      <c r="B27" s="7"/>
    </row>
    <row r="28" spans="1:2">
      <c r="B28" s="7"/>
    </row>
    <row r="29" spans="1:2">
      <c r="B29" s="7"/>
    </row>
    <row r="30" spans="1:2">
      <c r="B30" s="7"/>
    </row>
    <row r="31" spans="1:2">
      <c r="B31" s="7"/>
    </row>
    <row r="32" spans="1:2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</sheetData>
  <mergeCells count="26">
    <mergeCell ref="J1:N1"/>
    <mergeCell ref="R1:W1"/>
    <mergeCell ref="O8:O9"/>
    <mergeCell ref="P8:Q8"/>
    <mergeCell ref="R6:W6"/>
    <mergeCell ref="O6:Q7"/>
    <mergeCell ref="R8:R9"/>
    <mergeCell ref="S8:T8"/>
    <mergeCell ref="R7:T7"/>
    <mergeCell ref="U7:W7"/>
    <mergeCell ref="U8:U9"/>
    <mergeCell ref="V8:W8"/>
    <mergeCell ref="F8:F9"/>
    <mergeCell ref="G8:H8"/>
    <mergeCell ref="F6:H7"/>
    <mergeCell ref="B6:B9"/>
    <mergeCell ref="F3:N3"/>
    <mergeCell ref="C8:C9"/>
    <mergeCell ref="D8:E8"/>
    <mergeCell ref="I8:I9"/>
    <mergeCell ref="J8:K8"/>
    <mergeCell ref="L8:L9"/>
    <mergeCell ref="M8:N8"/>
    <mergeCell ref="L6:N7"/>
    <mergeCell ref="I6:K7"/>
    <mergeCell ref="C6:E7"/>
  </mergeCells>
  <phoneticPr fontId="0" type="noConversion"/>
  <pageMargins left="1.1811023622047245" right="0.59055118110236227" top="0.78740157480314965" bottom="0.98425196850393704" header="0.51181102362204722" footer="0.51181102362204722"/>
  <pageSetup paperSize="9" scale="60" firstPageNumber="83" orientation="landscape" r:id="rId1"/>
  <headerFooter alignWithMargins="0">
    <oddFooter>&amp;C&amp;P</oddFooter>
  </headerFooter>
  <colBreaks count="1" manualBreakCount="1">
    <brk id="14" max="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</vt:lpstr>
      <vt:lpstr>лист!Заголовки_для_печати</vt:lpstr>
      <vt:lpstr>лист!Область_печати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Даниловская Валентина Ивановна</dc:creator>
  <cp:lastModifiedBy>Pavlenko</cp:lastModifiedBy>
  <cp:lastPrinted>2019-04-23T12:33:24Z</cp:lastPrinted>
  <dcterms:created xsi:type="dcterms:W3CDTF">2000-09-19T07:45:36Z</dcterms:created>
  <dcterms:modified xsi:type="dcterms:W3CDTF">2019-04-23T12:33:27Z</dcterms:modified>
</cp:coreProperties>
</file>