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Лист1!$A$1:$I$48</definedName>
  </definedNames>
  <calcPr calcId="125725"/>
</workbook>
</file>

<file path=xl/calcChain.xml><?xml version="1.0" encoding="utf-8"?>
<calcChain xmlns="http://schemas.openxmlformats.org/spreadsheetml/2006/main">
  <c r="H42" i="9"/>
  <c r="G42"/>
  <c r="H38"/>
  <c r="G38"/>
  <c r="H33" l="1"/>
  <c r="G33"/>
  <c r="H32"/>
  <c r="G32"/>
  <c r="H31"/>
  <c r="G31"/>
  <c r="H30"/>
  <c r="G30"/>
  <c r="H26"/>
  <c r="G26"/>
  <c r="H21"/>
  <c r="H20" s="1"/>
  <c r="G21"/>
  <c r="H19"/>
  <c r="G19"/>
  <c r="G18" s="1"/>
  <c r="H46"/>
  <c r="G46"/>
  <c r="G45" s="1"/>
  <c r="G44" s="1"/>
  <c r="G43" s="1"/>
  <c r="H44"/>
  <c r="H43" s="1"/>
  <c r="G20"/>
  <c r="H18"/>
  <c r="F46"/>
  <c r="E46"/>
  <c r="E45" s="1"/>
  <c r="E44" s="1"/>
  <c r="E43" s="1"/>
  <c r="F44"/>
  <c r="F43" s="1"/>
  <c r="F29"/>
  <c r="F28" s="1"/>
  <c r="F27" s="1"/>
  <c r="E29"/>
  <c r="E28"/>
  <c r="E27" s="1"/>
  <c r="F25"/>
  <c r="F24" s="1"/>
  <c r="E25"/>
  <c r="E24" s="1"/>
  <c r="F20"/>
  <c r="E20"/>
  <c r="E42" s="1"/>
  <c r="F18"/>
  <c r="F38" s="1"/>
  <c r="E18"/>
  <c r="E38" s="1"/>
  <c r="E17"/>
  <c r="F17" l="1"/>
  <c r="F42"/>
  <c r="F41" s="1"/>
  <c r="F40" s="1"/>
  <c r="F39" s="1"/>
  <c r="H17"/>
  <c r="G17"/>
  <c r="E41"/>
  <c r="E40" s="1"/>
  <c r="E39" s="1"/>
  <c r="F22"/>
  <c r="F23"/>
  <c r="F37"/>
  <c r="F36" s="1"/>
  <c r="F35" s="1"/>
  <c r="E23"/>
  <c r="E22"/>
  <c r="E37"/>
  <c r="E36" s="1"/>
  <c r="E35" s="1"/>
  <c r="D29"/>
  <c r="C29"/>
  <c r="D25"/>
  <c r="C25"/>
  <c r="F34" l="1"/>
  <c r="F48" s="1"/>
  <c r="E34"/>
  <c r="E48" s="1"/>
  <c r="D28"/>
  <c r="C28"/>
  <c r="D46" l="1"/>
  <c r="C46" l="1"/>
  <c r="C45" s="1"/>
  <c r="D44"/>
  <c r="D43" s="1"/>
  <c r="D27"/>
  <c r="C27"/>
  <c r="D24"/>
  <c r="C24"/>
  <c r="D20"/>
  <c r="D42" s="1"/>
  <c r="C20"/>
  <c r="C42" s="1"/>
  <c r="D18"/>
  <c r="D38" s="1"/>
  <c r="C18"/>
  <c r="C38" s="1"/>
  <c r="C22" l="1"/>
  <c r="D23"/>
  <c r="D22"/>
  <c r="C17"/>
  <c r="D37"/>
  <c r="D36" s="1"/>
  <c r="D35" s="1"/>
  <c r="D17"/>
  <c r="C23"/>
  <c r="C44"/>
  <c r="C43" s="1"/>
  <c r="D41" l="1"/>
  <c r="D40" s="1"/>
  <c r="D39" s="1"/>
  <c r="D34" s="1"/>
  <c r="D48" s="1"/>
  <c r="C37"/>
  <c r="C36" s="1"/>
  <c r="C35" s="1"/>
  <c r="C41"/>
  <c r="C40" s="1"/>
  <c r="C39" s="1"/>
  <c r="C34" l="1"/>
  <c r="C48" s="1"/>
  <c r="H25"/>
  <c r="H24" s="1"/>
  <c r="H37" s="1"/>
  <c r="H36" s="1"/>
  <c r="H35" s="1"/>
  <c r="H29"/>
  <c r="H28" s="1"/>
  <c r="H27" s="1"/>
  <c r="H41" s="1"/>
  <c r="H40" s="1"/>
  <c r="H39" s="1"/>
  <c r="G29"/>
  <c r="G28" s="1"/>
  <c r="G27" s="1"/>
  <c r="G41" s="1"/>
  <c r="G40" s="1"/>
  <c r="G39" s="1"/>
  <c r="G25"/>
  <c r="G24" s="1"/>
  <c r="H34" l="1"/>
  <c r="G23"/>
  <c r="G37"/>
  <c r="G36" s="1"/>
  <c r="G35" s="1"/>
  <c r="G34" s="1"/>
  <c r="G22"/>
  <c r="H22"/>
  <c r="H48" s="1"/>
  <c r="H23"/>
  <c r="G48" l="1"/>
</calcChain>
</file>

<file path=xl/sharedStrings.xml><?xml version="1.0" encoding="utf-8"?>
<sst xmlns="http://schemas.openxmlformats.org/spreadsheetml/2006/main" count="76" uniqueCount="70">
  <si>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</si>
  <si>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</si>
  <si>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</si>
  <si>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</si>
  <si>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</si>
  <si>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</si>
  <si>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</si>
  <si>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</si>
  <si>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</si>
  <si>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</si>
  <si>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</si>
  <si>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</si>
  <si>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</si>
  <si>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</si>
  <si>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</si>
  <si>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</si>
  <si>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</si>
  <si>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</si>
  <si>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</si>
  <si>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</si>
  <si>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</si>
  <si>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</si>
  <si>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</si>
  <si>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</si>
  <si>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</si>
  <si>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</si>
  <si>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</si>
  <si>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</si>
  <si>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</si>
  <si>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</si>
  <si>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</si>
  <si>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</si>
  <si>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</si>
  <si>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</si>
  <si>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</si>
  <si>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</si>
  <si>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</si>
  <si>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</si>
  <si>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</si>
  <si>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</si>
  <si>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</si>
  <si>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</si>
  <si>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</si>
  <si>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</si>
  <si>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</si>
  <si>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</si>
  <si>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</si>
  <si>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</si>
  <si>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</si>
  <si>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</si>
  <si>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</si>
  <si>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</si>
  <si>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</si>
  <si>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</si>
  <si>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</si>
  <si>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</si>
  <si>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</si>
  <si>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</si>
  <si>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</si>
  <si>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</si>
  <si>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</si>
  <si>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</si>
  <si>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</si>
  <si>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Источники финансирования дефицита областного бюджета
 на плановый период 2020 и 2021 годов</t>
  </si>
  <si>
    <t xml:space="preserve">                         к областному закону</t>
  </si>
  <si>
    <t xml:space="preserve">                         от 17 декабря 2018 г.</t>
  </si>
  <si>
    <t xml:space="preserve">                         № 35-4-ОЗ</t>
  </si>
  <si>
    <t xml:space="preserve">                         "Приложение № 9</t>
  </si>
  <si>
    <t>"</t>
  </si>
  <si>
    <t xml:space="preserve">                         Приложение № 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</si>
</sst>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/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view="pageBreakPreview" zoomScale="115" zoomScaleNormal="100" zoomScaleSheetLayoutView="115" workbookViewId="0">
      <selection activeCell="R15" sqref="R15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hidden="1" customWidth="1"/>
    <col min="5" max="6" width="14.7109375" style="2" hidden="1" customWidth="1"/>
    <col min="7" max="8" width="15.710937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40" t="s">
        <v>69</v>
      </c>
    </row>
    <row r="2" spans="1:8">
      <c r="G2" s="41" t="s">
        <v>64</v>
      </c>
    </row>
    <row r="3" spans="1:8">
      <c r="G3" s="42"/>
    </row>
    <row r="4" spans="1:8">
      <c r="G4" s="42"/>
    </row>
    <row r="5" spans="1:8">
      <c r="G5" s="42"/>
    </row>
    <row r="6" spans="1:8">
      <c r="G6" s="42"/>
    </row>
    <row r="7" spans="1:8">
      <c r="G7" s="40" t="s">
        <v>67</v>
      </c>
    </row>
    <row r="8" spans="1:8">
      <c r="G8" s="41" t="s">
        <v>64</v>
      </c>
    </row>
    <row r="9" spans="1:8">
      <c r="G9" s="41" t="s">
        <v>65</v>
      </c>
    </row>
    <row r="10" spans="1:8">
      <c r="G10" s="41" t="s">
        <v>66</v>
      </c>
    </row>
    <row r="12" spans="1:8" ht="35.25" customHeight="1">
      <c r="A12" s="45" t="s">
        <v>63</v>
      </c>
      <c r="B12" s="45"/>
      <c r="C12" s="45"/>
      <c r="D12" s="45"/>
      <c r="E12" s="46"/>
      <c r="F12" s="46"/>
      <c r="G12" s="46"/>
      <c r="H12" s="46"/>
    </row>
    <row r="13" spans="1:8" ht="15.75" customHeight="1">
      <c r="A13" s="3"/>
      <c r="B13" s="3"/>
      <c r="C13" s="3"/>
      <c r="D13" s="3"/>
      <c r="E13" s="12"/>
      <c r="F13" s="12"/>
      <c r="G13" s="12"/>
      <c r="H13" s="12"/>
    </row>
    <row r="14" spans="1:8" ht="21.75" customHeight="1">
      <c r="A14" s="47" t="s">
        <v>0</v>
      </c>
      <c r="B14" s="47" t="s">
        <v>36</v>
      </c>
      <c r="C14" s="43" t="s">
        <v>37</v>
      </c>
      <c r="D14" s="44"/>
      <c r="E14" s="43" t="s">
        <v>44</v>
      </c>
      <c r="F14" s="44"/>
      <c r="G14" s="43" t="s">
        <v>37</v>
      </c>
      <c r="H14" s="44"/>
    </row>
    <row r="15" spans="1:8" ht="21" customHeight="1">
      <c r="A15" s="48"/>
      <c r="B15" s="48"/>
      <c r="C15" s="4" t="s">
        <v>45</v>
      </c>
      <c r="D15" s="5" t="s">
        <v>62</v>
      </c>
      <c r="E15" s="4" t="s">
        <v>45</v>
      </c>
      <c r="F15" s="5" t="s">
        <v>62</v>
      </c>
      <c r="G15" s="4" t="s">
        <v>45</v>
      </c>
      <c r="H15" s="5" t="s">
        <v>62</v>
      </c>
    </row>
    <row r="16" spans="1:8">
      <c r="A16" s="13">
        <v>1</v>
      </c>
      <c r="B16" s="13">
        <v>2</v>
      </c>
      <c r="C16" s="6">
        <v>3</v>
      </c>
      <c r="D16" s="7">
        <v>4</v>
      </c>
      <c r="E16" s="6">
        <v>3</v>
      </c>
      <c r="F16" s="7">
        <v>4</v>
      </c>
      <c r="G16" s="6">
        <v>3</v>
      </c>
      <c r="H16" s="7">
        <v>4</v>
      </c>
    </row>
    <row r="17" spans="1:8" ht="30" customHeight="1">
      <c r="A17" s="14" t="s">
        <v>1</v>
      </c>
      <c r="B17" s="15" t="s">
        <v>2</v>
      </c>
      <c r="C17" s="8">
        <f t="shared" ref="C17:D17" si="0">C18-C20</f>
        <v>1154948.3000000007</v>
      </c>
      <c r="D17" s="9">
        <f t="shared" si="0"/>
        <v>2309896.5999999996</v>
      </c>
      <c r="E17" s="8">
        <f t="shared" ref="E17:F17" si="1">E18-E20</f>
        <v>0</v>
      </c>
      <c r="F17" s="9">
        <f t="shared" si="1"/>
        <v>0</v>
      </c>
      <c r="G17" s="8">
        <f t="shared" ref="G17:H17" si="2">G18-G20</f>
        <v>1154948.3000000007</v>
      </c>
      <c r="H17" s="9">
        <f t="shared" si="2"/>
        <v>2309896.5999999996</v>
      </c>
    </row>
    <row r="18" spans="1:8" ht="29.45" customHeight="1">
      <c r="A18" s="16" t="s">
        <v>3</v>
      </c>
      <c r="B18" s="17" t="s">
        <v>4</v>
      </c>
      <c r="C18" s="25">
        <f t="shared" ref="C18:H18" si="3">C19</f>
        <v>16654948.300000001</v>
      </c>
      <c r="D18" s="26">
        <f t="shared" si="3"/>
        <v>15409840.6</v>
      </c>
      <c r="E18" s="25">
        <f t="shared" si="3"/>
        <v>0</v>
      </c>
      <c r="F18" s="26">
        <f t="shared" si="3"/>
        <v>0</v>
      </c>
      <c r="G18" s="25">
        <f t="shared" si="3"/>
        <v>16654948.300000001</v>
      </c>
      <c r="H18" s="26">
        <f t="shared" si="3"/>
        <v>15409840.6</v>
      </c>
    </row>
    <row r="19" spans="1:8" ht="42" customHeight="1">
      <c r="A19" s="18" t="s">
        <v>38</v>
      </c>
      <c r="B19" s="17" t="s">
        <v>5</v>
      </c>
      <c r="C19" s="38">
        <v>16654948.300000001</v>
      </c>
      <c r="D19" s="39">
        <v>15409840.6</v>
      </c>
      <c r="E19" s="38"/>
      <c r="F19" s="39"/>
      <c r="G19" s="38">
        <f>C19+E19</f>
        <v>16654948.300000001</v>
      </c>
      <c r="H19" s="39">
        <f>D19+F19</f>
        <v>15409840.6</v>
      </c>
    </row>
    <row r="20" spans="1:8" ht="44.25" customHeight="1">
      <c r="A20" s="16" t="s">
        <v>6</v>
      </c>
      <c r="B20" s="17" t="s">
        <v>7</v>
      </c>
      <c r="C20" s="25">
        <f t="shared" ref="C20:H20" si="4">C21</f>
        <v>15500000</v>
      </c>
      <c r="D20" s="26">
        <f t="shared" si="4"/>
        <v>13099944</v>
      </c>
      <c r="E20" s="25">
        <f t="shared" si="4"/>
        <v>0</v>
      </c>
      <c r="F20" s="26">
        <f t="shared" si="4"/>
        <v>0</v>
      </c>
      <c r="G20" s="25">
        <f t="shared" si="4"/>
        <v>15500000</v>
      </c>
      <c r="H20" s="26">
        <f t="shared" si="4"/>
        <v>13099944</v>
      </c>
    </row>
    <row r="21" spans="1:8" ht="40.9" customHeight="1">
      <c r="A21" s="19" t="s">
        <v>39</v>
      </c>
      <c r="B21" s="20" t="s">
        <v>8</v>
      </c>
      <c r="C21" s="27">
        <v>15500000</v>
      </c>
      <c r="D21" s="28">
        <v>13099944</v>
      </c>
      <c r="E21" s="27"/>
      <c r="F21" s="28"/>
      <c r="G21" s="27">
        <f>C21+E21</f>
        <v>15500000</v>
      </c>
      <c r="H21" s="28">
        <f>D21+F21</f>
        <v>13099944</v>
      </c>
    </row>
    <row r="22" spans="1:8" ht="32.25" customHeight="1">
      <c r="A22" s="14" t="s">
        <v>30</v>
      </c>
      <c r="B22" s="21" t="s">
        <v>9</v>
      </c>
      <c r="C22" s="8">
        <f t="shared" ref="C22:D22" si="5">C24-C27</f>
        <v>-1154948.299999997</v>
      </c>
      <c r="D22" s="9">
        <f t="shared" si="5"/>
        <v>-2309896.5999999978</v>
      </c>
      <c r="E22" s="8">
        <f t="shared" ref="E22:F22" si="6">E24-E27</f>
        <v>0</v>
      </c>
      <c r="F22" s="9">
        <f t="shared" si="6"/>
        <v>0</v>
      </c>
      <c r="G22" s="8">
        <f t="shared" ref="G22:H22" si="7">G24-G27</f>
        <v>-1154948.299999997</v>
      </c>
      <c r="H22" s="9">
        <f t="shared" si="7"/>
        <v>-2309896.5999999978</v>
      </c>
    </row>
    <row r="23" spans="1:8" ht="42.75" customHeight="1">
      <c r="A23" s="16" t="s">
        <v>29</v>
      </c>
      <c r="B23" s="17" t="s">
        <v>31</v>
      </c>
      <c r="C23" s="25">
        <f t="shared" ref="C23:D23" si="8">C24-C27</f>
        <v>-1154948.299999997</v>
      </c>
      <c r="D23" s="26">
        <f t="shared" si="8"/>
        <v>-2309896.5999999978</v>
      </c>
      <c r="E23" s="25">
        <f t="shared" ref="E23:F23" si="9">E24-E27</f>
        <v>0</v>
      </c>
      <c r="F23" s="26">
        <f t="shared" si="9"/>
        <v>0</v>
      </c>
      <c r="G23" s="25">
        <f t="shared" ref="G23:H23" si="10">G24-G27</f>
        <v>-1154948.299999997</v>
      </c>
      <c r="H23" s="26">
        <f t="shared" si="10"/>
        <v>-2309896.5999999978</v>
      </c>
    </row>
    <row r="24" spans="1:8" ht="42.75" customHeight="1">
      <c r="A24" s="16" t="s">
        <v>10</v>
      </c>
      <c r="B24" s="17" t="s">
        <v>34</v>
      </c>
      <c r="C24" s="25">
        <f t="shared" ref="C24:H24" si="11">C25</f>
        <v>24038024.399999999</v>
      </c>
      <c r="D24" s="26">
        <f t="shared" si="11"/>
        <v>26045981</v>
      </c>
      <c r="E24" s="25">
        <f t="shared" si="11"/>
        <v>0</v>
      </c>
      <c r="F24" s="26">
        <f t="shared" si="11"/>
        <v>0</v>
      </c>
      <c r="G24" s="25">
        <f t="shared" si="11"/>
        <v>24038024.399999999</v>
      </c>
      <c r="H24" s="26">
        <f t="shared" si="11"/>
        <v>26045981</v>
      </c>
    </row>
    <row r="25" spans="1:8" ht="54.75" customHeight="1">
      <c r="A25" s="18" t="s">
        <v>27</v>
      </c>
      <c r="B25" s="17" t="s">
        <v>35</v>
      </c>
      <c r="C25" s="25">
        <f t="shared" ref="C25:H25" si="12">C26</f>
        <v>24038024.399999999</v>
      </c>
      <c r="D25" s="26">
        <f t="shared" si="12"/>
        <v>26045981</v>
      </c>
      <c r="E25" s="25">
        <f t="shared" si="12"/>
        <v>0</v>
      </c>
      <c r="F25" s="26">
        <f t="shared" si="12"/>
        <v>0</v>
      </c>
      <c r="G25" s="25">
        <f t="shared" si="12"/>
        <v>24038024.399999999</v>
      </c>
      <c r="H25" s="26">
        <f t="shared" si="12"/>
        <v>26045981</v>
      </c>
    </row>
    <row r="26" spans="1:8" ht="52.5" customHeight="1">
      <c r="A26" s="36" t="s">
        <v>56</v>
      </c>
      <c r="B26" s="17"/>
      <c r="C26" s="38">
        <v>24038024.399999999</v>
      </c>
      <c r="D26" s="39">
        <v>26045981</v>
      </c>
      <c r="E26" s="38"/>
      <c r="F26" s="39"/>
      <c r="G26" s="38">
        <f>C26+E26</f>
        <v>24038024.399999999</v>
      </c>
      <c r="H26" s="39">
        <f>D26+F26</f>
        <v>26045981</v>
      </c>
    </row>
    <row r="27" spans="1:8" ht="45" customHeight="1">
      <c r="A27" s="16" t="s">
        <v>11</v>
      </c>
      <c r="B27" s="17" t="s">
        <v>32</v>
      </c>
      <c r="C27" s="25">
        <f t="shared" ref="C27:H27" si="13">C28</f>
        <v>25192972.699999996</v>
      </c>
      <c r="D27" s="26">
        <f t="shared" si="13"/>
        <v>28355877.599999998</v>
      </c>
      <c r="E27" s="25">
        <f t="shared" si="13"/>
        <v>0</v>
      </c>
      <c r="F27" s="26">
        <f t="shared" si="13"/>
        <v>0</v>
      </c>
      <c r="G27" s="25">
        <f t="shared" si="13"/>
        <v>25192972.699999996</v>
      </c>
      <c r="H27" s="26">
        <f t="shared" si="13"/>
        <v>28355877.599999998</v>
      </c>
    </row>
    <row r="28" spans="1:8" ht="54" customHeight="1">
      <c r="A28" s="18" t="s">
        <v>40</v>
      </c>
      <c r="B28" s="17" t="s">
        <v>33</v>
      </c>
      <c r="C28" s="25">
        <f>C29+C30+C31+C32+C33</f>
        <v>25192972.699999996</v>
      </c>
      <c r="D28" s="26">
        <f t="shared" ref="D28:F28" si="14">D29+D30+D31+D32+D33</f>
        <v>28355877.599999998</v>
      </c>
      <c r="E28" s="25">
        <f>E29+E30+E31+E32+E33</f>
        <v>0</v>
      </c>
      <c r="F28" s="26">
        <f t="shared" si="14"/>
        <v>0</v>
      </c>
      <c r="G28" s="25">
        <f>G29+G30+G31+G32+G33</f>
        <v>25192972.699999996</v>
      </c>
      <c r="H28" s="26">
        <f t="shared" ref="H28" si="15">H29+H30+H31+H32+H33</f>
        <v>28355877.599999998</v>
      </c>
    </row>
    <row r="29" spans="1:8" ht="43.5" customHeight="1">
      <c r="A29" s="36" t="s">
        <v>57</v>
      </c>
      <c r="B29" s="17"/>
      <c r="C29" s="25">
        <f t="shared" ref="C29:H29" si="16">C26</f>
        <v>24038024.399999999</v>
      </c>
      <c r="D29" s="26">
        <f t="shared" si="16"/>
        <v>26045981</v>
      </c>
      <c r="E29" s="25">
        <f t="shared" si="16"/>
        <v>0</v>
      </c>
      <c r="F29" s="26">
        <f t="shared" si="16"/>
        <v>0</v>
      </c>
      <c r="G29" s="25">
        <f t="shared" si="16"/>
        <v>24038024.399999999</v>
      </c>
      <c r="H29" s="26">
        <f t="shared" si="16"/>
        <v>26045981</v>
      </c>
    </row>
    <row r="30" spans="1:8" ht="121.5" customHeight="1">
      <c r="A30" s="36" t="s">
        <v>58</v>
      </c>
      <c r="B30" s="17"/>
      <c r="C30" s="25">
        <v>30000</v>
      </c>
      <c r="D30" s="26">
        <v>60000</v>
      </c>
      <c r="E30" s="25"/>
      <c r="F30" s="26"/>
      <c r="G30" s="38">
        <f t="shared" ref="G30:H33" si="17">C30+E30</f>
        <v>30000</v>
      </c>
      <c r="H30" s="39">
        <f t="shared" si="17"/>
        <v>60000</v>
      </c>
    </row>
    <row r="31" spans="1:8" ht="124.5" customHeight="1">
      <c r="A31" s="36" t="s">
        <v>59</v>
      </c>
      <c r="B31" s="17"/>
      <c r="C31" s="25">
        <v>507648.4</v>
      </c>
      <c r="D31" s="26">
        <v>1015296.8</v>
      </c>
      <c r="E31" s="25"/>
      <c r="F31" s="26"/>
      <c r="G31" s="38">
        <f t="shared" si="17"/>
        <v>507648.4</v>
      </c>
      <c r="H31" s="39">
        <f t="shared" si="17"/>
        <v>1015296.8</v>
      </c>
    </row>
    <row r="32" spans="1:8" ht="119.25" customHeight="1">
      <c r="A32" s="36" t="s">
        <v>60</v>
      </c>
      <c r="B32" s="17"/>
      <c r="C32" s="25">
        <v>579939.19999999995</v>
      </c>
      <c r="D32" s="26">
        <v>1159878.3999999999</v>
      </c>
      <c r="E32" s="25"/>
      <c r="F32" s="26"/>
      <c r="G32" s="38">
        <f t="shared" si="17"/>
        <v>579939.19999999995</v>
      </c>
      <c r="H32" s="39">
        <f t="shared" si="17"/>
        <v>1159878.3999999999</v>
      </c>
    </row>
    <row r="33" spans="1:10" ht="120.75" customHeight="1">
      <c r="A33" s="37" t="s">
        <v>61</v>
      </c>
      <c r="B33" s="20"/>
      <c r="C33" s="27">
        <v>37360.699999999997</v>
      </c>
      <c r="D33" s="28">
        <v>74721.399999999994</v>
      </c>
      <c r="E33" s="27"/>
      <c r="F33" s="28"/>
      <c r="G33" s="27">
        <f t="shared" si="17"/>
        <v>37360.699999999997</v>
      </c>
      <c r="H33" s="28">
        <f t="shared" si="17"/>
        <v>74721.399999999994</v>
      </c>
    </row>
    <row r="34" spans="1:10" ht="33" customHeight="1">
      <c r="A34" s="14" t="s">
        <v>41</v>
      </c>
      <c r="B34" s="15" t="s">
        <v>12</v>
      </c>
      <c r="C34" s="8">
        <f t="shared" ref="C34:D34" si="18">C39-C35</f>
        <v>0</v>
      </c>
      <c r="D34" s="9">
        <f t="shared" si="18"/>
        <v>0</v>
      </c>
      <c r="E34" s="8">
        <f t="shared" ref="E34:F34" si="19">E39-E35</f>
        <v>0</v>
      </c>
      <c r="F34" s="9">
        <f t="shared" si="19"/>
        <v>0</v>
      </c>
      <c r="G34" s="8">
        <f t="shared" ref="G34:H34" si="20">G39-G35</f>
        <v>0</v>
      </c>
      <c r="H34" s="9">
        <f t="shared" si="20"/>
        <v>0</v>
      </c>
    </row>
    <row r="35" spans="1:10" ht="14.25" customHeight="1">
      <c r="A35" s="16" t="s">
        <v>13</v>
      </c>
      <c r="B35" s="22" t="s">
        <v>14</v>
      </c>
      <c r="C35" s="25">
        <f t="shared" ref="C35:H37" si="21">C36</f>
        <v>120830202.40000001</v>
      </c>
      <c r="D35" s="26">
        <f t="shared" si="21"/>
        <v>126128336.69999999</v>
      </c>
      <c r="E35" s="25">
        <f t="shared" si="21"/>
        <v>3582522.6</v>
      </c>
      <c r="F35" s="26">
        <f t="shared" si="21"/>
        <v>3398868.9</v>
      </c>
      <c r="G35" s="25">
        <f t="shared" si="21"/>
        <v>124412725</v>
      </c>
      <c r="H35" s="26">
        <f t="shared" si="21"/>
        <v>129527205.59999999</v>
      </c>
    </row>
    <row r="36" spans="1:10" ht="15" customHeight="1">
      <c r="A36" s="16" t="s">
        <v>15</v>
      </c>
      <c r="B36" s="17" t="s">
        <v>16</v>
      </c>
      <c r="C36" s="25">
        <f t="shared" si="21"/>
        <v>120830202.40000001</v>
      </c>
      <c r="D36" s="26">
        <f t="shared" si="21"/>
        <v>126128336.69999999</v>
      </c>
      <c r="E36" s="25">
        <f t="shared" si="21"/>
        <v>3582522.6</v>
      </c>
      <c r="F36" s="26">
        <f t="shared" si="21"/>
        <v>3398868.9</v>
      </c>
      <c r="G36" s="25">
        <f t="shared" si="21"/>
        <v>124412725</v>
      </c>
      <c r="H36" s="26">
        <f t="shared" si="21"/>
        <v>129527205.59999999</v>
      </c>
    </row>
    <row r="37" spans="1:10" ht="27.75" customHeight="1">
      <c r="A37" s="16" t="s">
        <v>17</v>
      </c>
      <c r="B37" s="17" t="s">
        <v>18</v>
      </c>
      <c r="C37" s="25">
        <f t="shared" si="21"/>
        <v>120830202.40000001</v>
      </c>
      <c r="D37" s="26">
        <f t="shared" si="21"/>
        <v>126128336.69999999</v>
      </c>
      <c r="E37" s="25">
        <f t="shared" si="21"/>
        <v>3582522.6</v>
      </c>
      <c r="F37" s="26">
        <f t="shared" si="21"/>
        <v>3398868.9</v>
      </c>
      <c r="G37" s="25">
        <f t="shared" si="21"/>
        <v>124412725</v>
      </c>
      <c r="H37" s="26">
        <f t="shared" si="21"/>
        <v>129527205.59999999</v>
      </c>
    </row>
    <row r="38" spans="1:10" ht="32.450000000000003" customHeight="1">
      <c r="A38" s="18" t="s">
        <v>42</v>
      </c>
      <c r="B38" s="17" t="s">
        <v>19</v>
      </c>
      <c r="C38" s="25">
        <f>80137229.7+C18+C24</f>
        <v>120830202.40000001</v>
      </c>
      <c r="D38" s="26">
        <f>84672515.1+D18+D24</f>
        <v>126128336.69999999</v>
      </c>
      <c r="E38" s="25">
        <f>3582522.6+E18+E24</f>
        <v>3582522.6</v>
      </c>
      <c r="F38" s="26">
        <f>3398868.9+F18+F24</f>
        <v>3398868.9</v>
      </c>
      <c r="G38" s="25">
        <f>C38+E38</f>
        <v>124412725</v>
      </c>
      <c r="H38" s="26">
        <f>D38+F38</f>
        <v>129527205.59999999</v>
      </c>
      <c r="J38" s="23"/>
    </row>
    <row r="39" spans="1:10" ht="15" customHeight="1">
      <c r="A39" s="16" t="s">
        <v>20</v>
      </c>
      <c r="B39" s="17" t="s">
        <v>21</v>
      </c>
      <c r="C39" s="25">
        <f t="shared" ref="C39:H41" si="22">C40</f>
        <v>120830202.40000001</v>
      </c>
      <c r="D39" s="26">
        <f t="shared" si="22"/>
        <v>126128336.69999999</v>
      </c>
      <c r="E39" s="25">
        <f t="shared" si="22"/>
        <v>3582522.6</v>
      </c>
      <c r="F39" s="26">
        <f t="shared" si="22"/>
        <v>3398868.9</v>
      </c>
      <c r="G39" s="25">
        <f t="shared" si="22"/>
        <v>124412725</v>
      </c>
      <c r="H39" s="26">
        <f t="shared" si="22"/>
        <v>129527205.59999999</v>
      </c>
    </row>
    <row r="40" spans="1:10" ht="14.25" customHeight="1">
      <c r="A40" s="16" t="s">
        <v>22</v>
      </c>
      <c r="B40" s="17" t="s">
        <v>23</v>
      </c>
      <c r="C40" s="25">
        <f t="shared" si="22"/>
        <v>120830202.40000001</v>
      </c>
      <c r="D40" s="26">
        <f t="shared" si="22"/>
        <v>126128336.69999999</v>
      </c>
      <c r="E40" s="25">
        <f t="shared" si="22"/>
        <v>3582522.6</v>
      </c>
      <c r="F40" s="26">
        <f t="shared" si="22"/>
        <v>3398868.9</v>
      </c>
      <c r="G40" s="25">
        <f t="shared" si="22"/>
        <v>124412725</v>
      </c>
      <c r="H40" s="26">
        <f t="shared" si="22"/>
        <v>129527205.59999999</v>
      </c>
    </row>
    <row r="41" spans="1:10" ht="29.25" customHeight="1">
      <c r="A41" s="16" t="s">
        <v>24</v>
      </c>
      <c r="B41" s="17" t="s">
        <v>25</v>
      </c>
      <c r="C41" s="25">
        <f t="shared" si="22"/>
        <v>120830202.40000001</v>
      </c>
      <c r="D41" s="26">
        <f t="shared" si="22"/>
        <v>126128336.69999999</v>
      </c>
      <c r="E41" s="25">
        <f t="shared" si="22"/>
        <v>3582522.6</v>
      </c>
      <c r="F41" s="26">
        <f t="shared" si="22"/>
        <v>3398868.9</v>
      </c>
      <c r="G41" s="25">
        <f t="shared" si="22"/>
        <v>124412725</v>
      </c>
      <c r="H41" s="26">
        <f t="shared" si="22"/>
        <v>129527205.59999999</v>
      </c>
    </row>
    <row r="42" spans="1:10" ht="33" customHeight="1">
      <c r="A42" s="19" t="s">
        <v>43</v>
      </c>
      <c r="B42" s="20" t="s">
        <v>26</v>
      </c>
      <c r="C42" s="27">
        <f>80137229.7+C20+C27</f>
        <v>120830202.40000001</v>
      </c>
      <c r="D42" s="28">
        <f>84672515.1+D20+D27</f>
        <v>126128336.69999999</v>
      </c>
      <c r="E42" s="27">
        <f>3582522.6+E20+E27</f>
        <v>3582522.6</v>
      </c>
      <c r="F42" s="28">
        <f>3398868.9+F20+F27</f>
        <v>3398868.9</v>
      </c>
      <c r="G42" s="27">
        <f>C42+E42</f>
        <v>124412725</v>
      </c>
      <c r="H42" s="28">
        <f>D42+F42</f>
        <v>129527205.59999999</v>
      </c>
      <c r="J42" s="23"/>
    </row>
    <row r="43" spans="1:10" ht="33" hidden="1" customHeight="1">
      <c r="A43" s="33" t="s">
        <v>54</v>
      </c>
      <c r="B43" s="34" t="s">
        <v>55</v>
      </c>
      <c r="C43" s="10">
        <f t="shared" ref="C43:H43" si="23">C44</f>
        <v>0</v>
      </c>
      <c r="D43" s="35">
        <f t="shared" si="23"/>
        <v>0</v>
      </c>
      <c r="E43" s="10">
        <f t="shared" si="23"/>
        <v>0</v>
      </c>
      <c r="F43" s="35">
        <f t="shared" si="23"/>
        <v>0</v>
      </c>
      <c r="G43" s="10">
        <f t="shared" si="23"/>
        <v>0</v>
      </c>
      <c r="H43" s="35">
        <f t="shared" si="23"/>
        <v>0</v>
      </c>
      <c r="J43" s="23"/>
    </row>
    <row r="44" spans="1:10" ht="33.75" hidden="1" customHeight="1">
      <c r="A44" s="14" t="s">
        <v>46</v>
      </c>
      <c r="B44" s="21" t="s">
        <v>47</v>
      </c>
      <c r="C44" s="31">
        <f t="shared" ref="C44:H44" si="24">-C45</f>
        <v>0</v>
      </c>
      <c r="D44" s="32">
        <f t="shared" si="24"/>
        <v>0</v>
      </c>
      <c r="E44" s="31">
        <f t="shared" si="24"/>
        <v>0</v>
      </c>
      <c r="F44" s="32">
        <f t="shared" si="24"/>
        <v>0</v>
      </c>
      <c r="G44" s="31">
        <f t="shared" si="24"/>
        <v>0</v>
      </c>
      <c r="H44" s="32">
        <f t="shared" si="24"/>
        <v>0</v>
      </c>
      <c r="J44" s="23"/>
    </row>
    <row r="45" spans="1:10" ht="29.25" hidden="1" customHeight="1">
      <c r="A45" s="16" t="s">
        <v>48</v>
      </c>
      <c r="B45" s="17" t="s">
        <v>49</v>
      </c>
      <c r="C45" s="25">
        <f>C46</f>
        <v>0</v>
      </c>
      <c r="D45" s="26"/>
      <c r="E45" s="25">
        <f>E46</f>
        <v>0</v>
      </c>
      <c r="F45" s="26"/>
      <c r="G45" s="25">
        <f>G46</f>
        <v>0</v>
      </c>
      <c r="H45" s="26"/>
      <c r="J45" s="23"/>
    </row>
    <row r="46" spans="1:10" ht="102" hidden="1">
      <c r="A46" s="29" t="s">
        <v>50</v>
      </c>
      <c r="B46" s="17" t="s">
        <v>51</v>
      </c>
      <c r="C46" s="25">
        <f>C47</f>
        <v>0</v>
      </c>
      <c r="D46" s="26">
        <f>D47</f>
        <v>0</v>
      </c>
      <c r="E46" s="25">
        <f>E47</f>
        <v>0</v>
      </c>
      <c r="F46" s="26">
        <f>F47</f>
        <v>0</v>
      </c>
      <c r="G46" s="25">
        <f>G47</f>
        <v>0</v>
      </c>
      <c r="H46" s="26">
        <f>H47</f>
        <v>0</v>
      </c>
      <c r="J46" s="23"/>
    </row>
    <row r="47" spans="1:10" ht="120" hidden="1" customHeight="1">
      <c r="A47" s="30" t="s">
        <v>52</v>
      </c>
      <c r="B47" s="20" t="s">
        <v>53</v>
      </c>
      <c r="C47" s="27"/>
      <c r="D47" s="28">
        <v>0</v>
      </c>
      <c r="E47" s="27"/>
      <c r="F47" s="28">
        <v>0</v>
      </c>
      <c r="G47" s="27"/>
      <c r="H47" s="28">
        <v>0</v>
      </c>
      <c r="J47" s="23"/>
    </row>
    <row r="48" spans="1:10" ht="25.5" customHeight="1">
      <c r="A48" s="1" t="s">
        <v>28</v>
      </c>
      <c r="B48" s="24"/>
      <c r="C48" s="10">
        <f t="shared" ref="C48:D48" si="25">C17+C22+C34+C43</f>
        <v>3.7252902984619141E-9</v>
      </c>
      <c r="D48" s="11">
        <f t="shared" si="25"/>
        <v>1.862645149230957E-9</v>
      </c>
      <c r="E48" s="10">
        <f t="shared" ref="E48:F48" si="26">E17+E22+E34+E43</f>
        <v>0</v>
      </c>
      <c r="F48" s="11">
        <f t="shared" si="26"/>
        <v>0</v>
      </c>
      <c r="G48" s="10">
        <f t="shared" ref="G48:H48" si="27">G17+G22+G34+G43</f>
        <v>3.7252902984619141E-9</v>
      </c>
      <c r="H48" s="11">
        <f t="shared" si="27"/>
        <v>1.862645149230957E-9</v>
      </c>
      <c r="I48" s="2" t="s">
        <v>68</v>
      </c>
    </row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  <row r="56" ht="39.6" customHeight="1"/>
    <row r="57" ht="39.6" customHeight="1"/>
    <row r="58" ht="39.6" customHeight="1"/>
    <row r="59" ht="39.6" customHeight="1"/>
    <row r="60" ht="39.6" customHeight="1"/>
    <row r="61" ht="39.6" customHeight="1"/>
    <row r="62" ht="39.6" customHeight="1"/>
    <row r="63" ht="39.6" customHeight="1"/>
  </sheetData>
  <mergeCells count="6">
    <mergeCell ref="E14:F14"/>
    <mergeCell ref="G14:H14"/>
    <mergeCell ref="A12:H12"/>
    <mergeCell ref="B14:B15"/>
    <mergeCell ref="A14:A15"/>
    <mergeCell ref="C14:D14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7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2019-02-19T17:05:34Z</cp:lastPrinted>
  <dcterms:created xsi:type="dcterms:W3CDTF">1996-10-08T23:32:33Z</dcterms:created>
  <dcterms:modified xsi:type="dcterms:W3CDTF">2019-02-19T17:05:42Z</dcterms:modified>
</cp:coreProperties>
</file>