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Лист1!$10:$13</definedName>
    <definedName name="_xlnm.Print_Area" localSheetId="0">Лист1!$B$1:$F$27</definedName>
  </definedNames>
  <calcPr calcId="125725"/>
</workbook>
</file>

<file path=xl/calcChain.xml><?xml version="1.0" encoding="utf-8"?>
<calcChain xmlns="http://schemas.openxmlformats.org/spreadsheetml/2006/main">
  <c r="E14" i="2"/>
  <c r="C19"/>
  <c r="E20"/>
  <c r="D20"/>
  <c r="C20"/>
  <c r="C17" l="1"/>
  <c r="C25"/>
  <c r="C16" l="1"/>
  <c r="D25"/>
  <c r="D19"/>
  <c r="D17"/>
  <c r="E19"/>
  <c r="D16" l="1"/>
  <c r="D14" s="1"/>
  <c r="E25" l="1"/>
  <c r="E17"/>
  <c r="E16" s="1"/>
  <c r="C14" l="1"/>
</calcChain>
</file>

<file path=xl/sharedStrings.xml><?xml version="1.0" encoding="utf-8"?>
<sst xmlns="http://schemas.openxmlformats.org/spreadsheetml/2006/main" count="26" uniqueCount="22">
  <si>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</si>
  <si>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</si>
  <si>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</si>
  <si>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</si>
  <si>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</si>
  <si>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</si>
  <si>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</si>
  <si>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</si>
  <si>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</si>
  <si>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2019 год</t>
  </si>
  <si>
    <t>Утверждено</t>
  </si>
  <si>
    <t>Сумма, тыс. рублей</t>
  </si>
  <si>
    <t>2020 год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</si>
  <si>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</si>
  <si>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</si>
  <si>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</si>
  <si>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</si>
  <si>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2021 год</t>
  </si>
  <si>
    <t>Программа государственных внутренних заимствований Архангельской области на 2019 год и на плановый период 2020 и 2021 годов</t>
  </si>
  <si>
    <t xml:space="preserve">            Приложение № 6</t>
  </si>
  <si>
    <t xml:space="preserve">            к постановлению областного</t>
  </si>
  <si>
    <t xml:space="preserve">            Собрания депутатов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</si>
</sst>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#,##0.0"/>
  </numFmts>
  <fonts count="5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0" fontId="0" fillId="0" borderId="2" xfId="0" applyFont="1" applyFill="1" applyBorder="1" applyAlignment="1">
      <alignment horizontal="left" vertical="center" wrapText="1" indent="1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/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0" fillId="0" borderId="0" xfId="0" applyAlignment="1">
      <alignment vertical="center"/>
    </xf>
    <xf numFmtId="0" fontId="0" fillId="0" borderId="10" xfId="0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164" fontId="0" fillId="2" borderId="23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BreakPreview" topLeftCell="B1" zoomScaleNormal="100" zoomScaleSheetLayoutView="100" workbookViewId="0">
      <selection activeCell="D6" sqref="D6"/>
    </sheetView>
  </sheetViews>
  <sheetFormatPr defaultColWidth="9.140625" defaultRowHeight="12.75"/>
  <cols>
    <col min="1" max="1" width="2.5703125" style="1" hidden="1" customWidth="1"/>
    <col min="2" max="2" width="43.42578125" style="1" customWidth="1"/>
    <col min="3" max="3" width="15.42578125" style="1" customWidth="1"/>
    <col min="4" max="5" width="15.7109375" style="1" customWidth="1"/>
    <col min="6" max="6" width="1.140625" style="1" customWidth="1"/>
    <col min="7" max="16384" width="9.140625" style="1"/>
  </cols>
  <sheetData>
    <row r="1" spans="1:5" ht="13.5" customHeight="1">
      <c r="D1" s="22" t="s">
        <v>19</v>
      </c>
      <c r="E1"/>
    </row>
    <row r="2" spans="1:5" ht="14.25" customHeight="1">
      <c r="D2" s="22" t="s">
        <v>20</v>
      </c>
      <c r="E2"/>
    </row>
    <row r="3" spans="1:5">
      <c r="D3" s="22" t="s">
        <v>21</v>
      </c>
    </row>
    <row r="7" spans="1:5" ht="14.25" customHeight="1"/>
    <row r="8" spans="1:5" ht="35.25" customHeight="1">
      <c r="B8" s="40" t="s">
        <v>18</v>
      </c>
      <c r="C8" s="41"/>
      <c r="D8" s="42"/>
      <c r="E8" s="42"/>
    </row>
    <row r="9" spans="1:5" ht="14.25" customHeight="1">
      <c r="B9" s="11"/>
      <c r="C9" s="2"/>
      <c r="D9" s="3"/>
      <c r="E9" s="3"/>
    </row>
    <row r="10" spans="1:5" ht="21.75" customHeight="1">
      <c r="B10" s="43" t="s">
        <v>4</v>
      </c>
      <c r="C10" s="46" t="s">
        <v>11</v>
      </c>
      <c r="D10" s="47"/>
      <c r="E10" s="48"/>
    </row>
    <row r="11" spans="1:5" ht="22.5" customHeight="1">
      <c r="B11" s="44"/>
      <c r="C11" s="23" t="s">
        <v>9</v>
      </c>
      <c r="D11" s="25" t="s">
        <v>12</v>
      </c>
      <c r="E11" s="26" t="s">
        <v>17</v>
      </c>
    </row>
    <row r="12" spans="1:5" ht="27" hidden="1" customHeight="1">
      <c r="A12" s="12"/>
      <c r="B12" s="45"/>
      <c r="C12" s="13" t="s">
        <v>10</v>
      </c>
      <c r="D12" s="14" t="s">
        <v>10</v>
      </c>
      <c r="E12" s="27" t="s">
        <v>10</v>
      </c>
    </row>
    <row r="13" spans="1:5" s="17" customFormat="1" ht="15" customHeight="1">
      <c r="A13" s="15"/>
      <c r="B13" s="16">
        <v>1</v>
      </c>
      <c r="C13" s="4">
        <v>2</v>
      </c>
      <c r="D13" s="28">
        <v>3</v>
      </c>
      <c r="E13" s="29">
        <v>4</v>
      </c>
    </row>
    <row r="14" spans="1:5" ht="28.5" customHeight="1">
      <c r="B14" s="18" t="s">
        <v>6</v>
      </c>
      <c r="C14" s="7">
        <f t="shared" ref="C14:E14" si="0">C16+C25</f>
        <v>1439339.3000000026</v>
      </c>
      <c r="D14" s="30">
        <f t="shared" si="0"/>
        <v>3.7252902984619141E-9</v>
      </c>
      <c r="E14" s="31">
        <f t="shared" si="0"/>
        <v>0</v>
      </c>
    </row>
    <row r="15" spans="1:5" ht="17.25" customHeight="1">
      <c r="B15" s="19" t="s">
        <v>5</v>
      </c>
      <c r="C15" s="8"/>
      <c r="D15" s="32"/>
      <c r="E15" s="33"/>
    </row>
    <row r="16" spans="1:5">
      <c r="B16" s="6" t="s">
        <v>0</v>
      </c>
      <c r="C16" s="9">
        <f>C17-C19</f>
        <v>-577474.09999999776</v>
      </c>
      <c r="D16" s="34">
        <f>D17-D19</f>
        <v>-1154948.299999997</v>
      </c>
      <c r="E16" s="35">
        <f>E17-E19</f>
        <v>-2309896.5999999978</v>
      </c>
    </row>
    <row r="17" spans="2:5" ht="21.75" customHeight="1">
      <c r="B17" s="20" t="s">
        <v>1</v>
      </c>
      <c r="C17" s="9">
        <f>C18</f>
        <v>22669372.800000001</v>
      </c>
      <c r="D17" s="34">
        <f>D18</f>
        <v>24038024.399999999</v>
      </c>
      <c r="E17" s="35">
        <f>E18</f>
        <v>26045981</v>
      </c>
    </row>
    <row r="18" spans="2:5" ht="69" customHeight="1">
      <c r="B18" s="5" t="s">
        <v>7</v>
      </c>
      <c r="C18" s="24">
        <v>22669372.800000001</v>
      </c>
      <c r="D18" s="36">
        <v>24038024.399999999</v>
      </c>
      <c r="E18" s="37">
        <v>26045981</v>
      </c>
    </row>
    <row r="19" spans="2:5" ht="22.5" customHeight="1">
      <c r="B19" s="20" t="s">
        <v>2</v>
      </c>
      <c r="C19" s="9">
        <f>SUM(C20:C24)-0.1</f>
        <v>23246846.899999999</v>
      </c>
      <c r="D19" s="34">
        <f>SUM(D20:D24)</f>
        <v>25192972.699999996</v>
      </c>
      <c r="E19" s="35">
        <f t="shared" ref="E19" si="1">SUM(E20:E24)</f>
        <v>28355877.599999998</v>
      </c>
    </row>
    <row r="20" spans="2:5" ht="56.25" customHeight="1">
      <c r="B20" s="5" t="s">
        <v>8</v>
      </c>
      <c r="C20" s="9">
        <f>C18</f>
        <v>22669372.800000001</v>
      </c>
      <c r="D20" s="34">
        <f>D18</f>
        <v>24038024.399999999</v>
      </c>
      <c r="E20" s="35">
        <f>E18</f>
        <v>26045981</v>
      </c>
    </row>
    <row r="21" spans="2:5" ht="130.5" customHeight="1">
      <c r="B21" s="5" t="s">
        <v>13</v>
      </c>
      <c r="C21" s="9">
        <v>15000</v>
      </c>
      <c r="D21" s="34">
        <v>30000</v>
      </c>
      <c r="E21" s="35">
        <v>60000</v>
      </c>
    </row>
    <row r="22" spans="2:5" ht="129" customHeight="1">
      <c r="B22" s="5" t="s">
        <v>14</v>
      </c>
      <c r="C22" s="9">
        <v>253824.2</v>
      </c>
      <c r="D22" s="34">
        <v>507648.4</v>
      </c>
      <c r="E22" s="35">
        <v>1015296.8</v>
      </c>
    </row>
    <row r="23" spans="2:5" ht="130.5" customHeight="1">
      <c r="B23" s="5" t="s">
        <v>15</v>
      </c>
      <c r="C23" s="9">
        <v>289969.59999999998</v>
      </c>
      <c r="D23" s="34">
        <v>579939.19999999995</v>
      </c>
      <c r="E23" s="35">
        <v>1159878.3999999999</v>
      </c>
    </row>
    <row r="24" spans="2:5" ht="132" customHeight="1">
      <c r="B24" s="5" t="s">
        <v>16</v>
      </c>
      <c r="C24" s="9">
        <v>18680.400000000001</v>
      </c>
      <c r="D24" s="34">
        <v>37360.699999999997</v>
      </c>
      <c r="E24" s="35">
        <v>74721.399999999994</v>
      </c>
    </row>
    <row r="25" spans="2:5" ht="30" customHeight="1">
      <c r="B25" s="6" t="s">
        <v>3</v>
      </c>
      <c r="C25" s="9">
        <f>C26-C27</f>
        <v>2016813.4000000004</v>
      </c>
      <c r="D25" s="34">
        <f>D26-D27</f>
        <v>1154948.3000000007</v>
      </c>
      <c r="E25" s="35">
        <f t="shared" ref="E25" si="2">E26-E27</f>
        <v>2309896.5999999996</v>
      </c>
    </row>
    <row r="26" spans="2:5" ht="20.25" customHeight="1">
      <c r="B26" s="20" t="s">
        <v>1</v>
      </c>
      <c r="C26" s="24">
        <v>4916813.4000000004</v>
      </c>
      <c r="D26" s="36">
        <v>16654948.300000001</v>
      </c>
      <c r="E26" s="37">
        <v>15409840.6</v>
      </c>
    </row>
    <row r="27" spans="2:5" ht="24" customHeight="1">
      <c r="B27" s="21" t="s">
        <v>2</v>
      </c>
      <c r="C27" s="10">
        <v>2900000</v>
      </c>
      <c r="D27" s="38">
        <v>15500000</v>
      </c>
      <c r="E27" s="39">
        <v>13099944</v>
      </c>
    </row>
  </sheetData>
  <mergeCells count="3">
    <mergeCell ref="B8:E8"/>
    <mergeCell ref="B10:B12"/>
    <mergeCell ref="C10:E10"/>
  </mergeCells>
  <phoneticPr fontId="3" type="noConversion"/>
  <pageMargins left="1.1811023622047245" right="0.39370078740157483" top="0.78740157480314965" bottom="0.78740157480314965" header="0.51181102362204722" footer="0.51181102362204722"/>
  <pageSetup paperSize="9" scale="9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2018-10-14T15:49:15Z</cp:lastPrinted>
  <dcterms:created xsi:type="dcterms:W3CDTF">2000-09-19T07:45:36Z</dcterms:created>
  <dcterms:modified xsi:type="dcterms:W3CDTF">2018-10-14T15:49:18Z</dcterms:modified>
</cp:coreProperties>
</file>