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4250" windowHeight="12060"/>
  </bookViews>
  <sheets>
    <sheet name="Показатели объема гос.услуг" sheetId="1" r:id="rId1"/>
    <sheet name="Объемы бюдж.ассигн.без имущ." sheetId="2" r:id="rId2"/>
    <sheet name="Объемы бюдж.ассигн.на содерж.им" sheetId="3" r:id="rId3"/>
    <sheet name="Объемы бюдж.ассигн." sheetId="4" r:id="rId4"/>
    <sheet name="Колич.гос. учрежд." sheetId="5" r:id="rId5"/>
  </sheets>
  <externalReferences>
    <externalReference r:id="rId6"/>
    <externalReference r:id="rId7"/>
    <externalReference r:id="rId8"/>
  </externalReferences>
  <definedNames>
    <definedName name="_xlnm.Print_Titles" localSheetId="4">'Колич.гос. учрежд.'!$6:$9</definedName>
    <definedName name="_xlnm.Print_Titles" localSheetId="3">'Объемы бюдж.ассигн.'!$4:$6</definedName>
    <definedName name="_xlnm.Print_Titles" localSheetId="1">'Объемы бюдж.ассигн.без имущ.'!$4:$6</definedName>
    <definedName name="_xlnm.Print_Titles" localSheetId="2">'Объемы бюдж.ассигн.на содерж.им'!$3:$5</definedName>
    <definedName name="_xlnm.Print_Titles" localSheetId="0">'Показатели объема гос.услуг'!$5:$7</definedName>
    <definedName name="_xlnm.Print_Area" localSheetId="4">'Колич.гос. учрежд.'!$A$1:$N$32</definedName>
    <definedName name="_xlnm.Print_Area" localSheetId="3">'Объемы бюдж.ассигн.'!$A$1:$I$12</definedName>
    <definedName name="_xlnm.Print_Area" localSheetId="1">'Объемы бюдж.ассигн.без имущ.'!$A$1:$L$29</definedName>
    <definedName name="_xlnm.Print_Area" localSheetId="2">'Объемы бюдж.ассигн.на содерж.им'!$A$1:$I$11</definedName>
    <definedName name="_xlnm.Print_Area" localSheetId="0">'Показатели объема гос.услуг'!$A$1:$I$31</definedName>
  </definedNames>
  <calcPr calcId="125725"/>
</workbook>
</file>

<file path=xl/calcChain.xml><?xml version="1.0" encoding="utf-8"?>
<calcChain xmlns="http://schemas.openxmlformats.org/spreadsheetml/2006/main">
  <c r="G12" i="4"/>
  <c r="F12"/>
  <c r="I25" i="2"/>
  <c r="F11" i="3"/>
  <c r="J25" i="2"/>
  <c r="K25"/>
  <c r="L25"/>
  <c r="I11" i="3"/>
  <c r="J12" i="2"/>
  <c r="K12"/>
  <c r="L12"/>
  <c r="I12"/>
  <c r="L22"/>
  <c r="J22"/>
  <c r="I22"/>
  <c r="I21"/>
  <c r="I20"/>
  <c r="I19"/>
  <c r="I17"/>
  <c r="H6" i="3"/>
  <c r="H11"/>
  <c r="G6"/>
  <c r="G11"/>
  <c r="J20" i="2"/>
  <c r="J21"/>
  <c r="J19"/>
  <c r="J18"/>
  <c r="K19"/>
  <c r="K22"/>
  <c r="K21"/>
  <c r="K20"/>
  <c r="L21"/>
  <c r="L20"/>
  <c r="L19"/>
  <c r="J17"/>
  <c r="K17"/>
  <c r="L17"/>
  <c r="K18"/>
  <c r="L18"/>
  <c r="H12" i="4"/>
  <c r="I12"/>
</calcChain>
</file>

<file path=xl/sharedStrings.xml><?xml version="1.0" encoding="utf-8"?>
<sst xmlns="http://schemas.openxmlformats.org/spreadsheetml/2006/main" count="294" uniqueCount="112">
  <si>
    <t>Таблица № 1</t>
  </si>
  <si>
    <t xml:space="preserve"> Показатели объема государственных услуг (работ)</t>
  </si>
  <si>
    <t>Код государственной услуги (работы) *</t>
  </si>
  <si>
    <t>Наименование государственной услуги (работы)</t>
  </si>
  <si>
    <t>Показатель объема государственной услуги (работы)</t>
  </si>
  <si>
    <t xml:space="preserve">Значения показателей объема государственных услуг (работ) </t>
  </si>
  <si>
    <t>наименование</t>
  </si>
  <si>
    <t>наименование единицы измерения</t>
  </si>
  <si>
    <t>2018 год</t>
  </si>
  <si>
    <t>2019 год</t>
  </si>
  <si>
    <t>I. Государственные услуги</t>
  </si>
  <si>
    <t>* - код государственной услуги (работы) должен соответствовать коду услуги (работы) в справочнике "Перечень услуг (работ)" в программном комплексе "Хранилище-КС"</t>
  </si>
  <si>
    <t>** - группы учреждений должны соответствовать группам учреждений в ведомственном перечне государственных услуг (работ), утвержденным соответствующим органом государственной власти Архангельской области</t>
  </si>
  <si>
    <t>Таблица № 2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</si>
  <si>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работ), за исключением затрат на содержание имущества учреждений</t>
  </si>
  <si>
    <t>Код расходов по БК</t>
  </si>
  <si>
    <t>Объемы бюджетных ассигнований на финансовое обеспечение выполнения государственного задания на оказание государственных услуг (выполнение работ), за исключением затрат на содержание имущества,   тыс.рублей</t>
  </si>
  <si>
    <t>глава</t>
  </si>
  <si>
    <t>раздел</t>
  </si>
  <si>
    <t>подраздел</t>
  </si>
  <si>
    <t xml:space="preserve">целевая статья </t>
  </si>
  <si>
    <t xml:space="preserve">вид расходов </t>
  </si>
  <si>
    <t>Итого по государственной услуге</t>
  </si>
  <si>
    <t>II. Работы</t>
  </si>
  <si>
    <t>Итого по работе</t>
  </si>
  <si>
    <t>Всего</t>
  </si>
  <si>
    <t>Таблица № 3</t>
  </si>
  <si>
    <t>Таблица № 4</t>
  </si>
  <si>
    <t>Таблица № 5</t>
  </si>
  <si>
    <t>Количество государственных учреждений Архангельской области, оказывающих государственные услуги (выполняющих работы), ед.</t>
  </si>
  <si>
    <t>бюджетные учреждения</t>
  </si>
  <si>
    <t>автономные учреждения</t>
  </si>
  <si>
    <t>казенные учреждения</t>
  </si>
  <si>
    <t>СПРАВОЧНО:                                                               Общее количество подведомственных государственных учреждений</t>
  </si>
  <si>
    <t xml:space="preserve">Руководитель                                                                                                                                                                                                                                                                                                                                                                                                                                                                                                                    (уполномоченное лицо)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</si>
  <si>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</si>
  <si>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</t>
  </si>
  <si>
    <t>(подпись)</t>
  </si>
  <si>
    <t>(расшифровка подписи)</t>
  </si>
  <si>
    <t>Исполнитель</t>
  </si>
  <si>
    <t>Главный распорядитель средств областного бюджета</t>
  </si>
  <si>
    <t>2020 год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</si>
  <si>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</t>
  </si>
  <si>
    <t>Объемы бюджетных ассигнований на финансовое обеспечение выполнения государственного задания на оказание государственных услуг (выполнение работ), тыс. рублей</t>
  </si>
  <si>
    <t>(наименование органа исполнительной власти Архангельской области)</t>
  </si>
  <si>
    <t>(должность)</t>
  </si>
  <si>
    <t>телефон</t>
  </si>
  <si>
    <t>дата</t>
  </si>
  <si>
    <t>Сведения о количестве подведомственных государственных учреждений Архангельской области, оказывающих государственные услуги (выполняющих работы)</t>
  </si>
  <si>
    <t>2021 год</t>
  </si>
  <si>
    <t>Ведение информационных ресурсов и баз данных</t>
  </si>
  <si>
    <t>Осуществление работ по обеспечению требований информационной безопасности</t>
  </si>
  <si>
    <t>Осуществление функции Удостоверяющего центра</t>
  </si>
  <si>
    <t>Проведение прикладных научных исследований</t>
  </si>
  <si>
    <t xml:space="preserve">Cоздание и развитие (модернизация) информационных систем и компонентов информационно-телекоммуникационной инфраструктуры </t>
  </si>
  <si>
    <t>ИС обеспечения специальной деятельности</t>
  </si>
  <si>
    <t>Cоздание и развитие (модернизация) информационных систем и компонентов информационно-телекоммуникационной инфраструктуры</t>
  </si>
  <si>
    <t>Типовые компоненты ИТКИ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</si>
  <si>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</t>
  </si>
  <si>
    <t xml:space="preserve"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</t>
  </si>
  <si>
    <t>ИС обеспечения типовой деятельности</t>
  </si>
  <si>
    <t>Количество учетных записей</t>
  </si>
  <si>
    <t>Центр обработки данных</t>
  </si>
  <si>
    <t>Количество информационных ресурсов и баз данных</t>
  </si>
  <si>
    <t>Количество ИС обеспечения типовой деятельности</t>
  </si>
  <si>
    <t>Количество выданных ключей электронной подписи</t>
  </si>
  <si>
    <t>Количество научно-исследовательских работ</t>
  </si>
  <si>
    <t>Единица</t>
  </si>
  <si>
    <t>13.001.1</t>
  </si>
  <si>
    <t>13.003.1</t>
  </si>
  <si>
    <t>13.007.1</t>
  </si>
  <si>
    <t>13.005.1</t>
  </si>
  <si>
    <t>13.006.1</t>
  </si>
  <si>
    <t>ГАУ АО "Управление ИКТ АО"</t>
  </si>
  <si>
    <t>072</t>
  </si>
  <si>
    <t>01</t>
  </si>
  <si>
    <t>13</t>
  </si>
  <si>
    <t>23 3 00 70100</t>
  </si>
  <si>
    <t>621</t>
  </si>
  <si>
    <t>министерство связи и информационных технологий Архангельской области</t>
  </si>
  <si>
    <t>гл. бухгалтер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</si>
  <si>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 в части затрат на содержание имущества</t>
  </si>
  <si>
    <t>Объемы бюджетных ассигнований на финансовое обеспечение выполнения государственного задания на оказание государственных услуг (выполнение работ) в части затрат на содержание имущества, тыс. рублей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</si>
  <si>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</t>
  </si>
  <si>
    <t>единица</t>
  </si>
  <si>
    <t>23 2 00 70100</t>
  </si>
  <si>
    <t>ГАУ АО "МФЦ"</t>
  </si>
  <si>
    <t>19.001.0</t>
  </si>
  <si>
    <t>Количество услуг</t>
  </si>
  <si>
    <t>23 2 01 70100</t>
  </si>
  <si>
    <t>Предоставление программного обеспечения, инженерной, вычислительной и информационной инфраструктуры, в том числе на основе "облачных технологий"</t>
  </si>
  <si>
    <t xml:space="preserve">Количество технических средств для обеспечения спутниковой связи </t>
  </si>
  <si>
    <t xml:space="preserve">Количество средств телекоммуникационного оборудования </t>
  </si>
  <si>
    <t>Количество серверного оборудования и оборудования ЦОД</t>
  </si>
  <si>
    <t>Количество общесистемного ПО</t>
  </si>
  <si>
    <t>Количество прикладного ПО</t>
  </si>
  <si>
    <t xml:space="preserve">Количество информационных ресурсов и баз данных </t>
  </si>
  <si>
    <t>ГБУ Архангельской области "Архтелецентр"</t>
  </si>
  <si>
    <t>0400</t>
  </si>
  <si>
    <t>0410</t>
  </si>
  <si>
    <t>1950070100</t>
  </si>
  <si>
    <t>611</t>
  </si>
  <si>
    <t>13.002.1</t>
  </si>
  <si>
    <t>13.004.1</t>
  </si>
  <si>
    <t>04</t>
  </si>
  <si>
    <t>10</t>
  </si>
  <si>
    <t>19 5 00 70100</t>
  </si>
  <si>
    <t>Заместитель министра</t>
  </si>
  <si>
    <t>В.А. Шамов</t>
  </si>
  <si>
    <t>А.С. Калинина</t>
  </si>
  <si>
    <t xml:space="preserve">II. Работы </t>
  </si>
  <si>
    <t>Наименования учреждений (групп учреждений), оказывающих государственную услугу (выполняющих работу)</t>
  </si>
</sst>
</file>

<file path=xl/styles.xml><?xml version="1.0" encoding="utf-8"?>
<styleSheet xmlns="http://schemas.openxmlformats.org/spreadsheetml/2006/main">
  <numFmts count="5">
    <numFmt numFmtId="164" formatCode="_-* #,##0.0_р_._-;\-* #,##0.0_р_._-;_-* &quot;-&quot;?_р_._-;_-@_-"/>
    <numFmt numFmtId="165" formatCode="#,##0.0"/>
    <numFmt numFmtId="166" formatCode="_-* #,##0_р_._-;\-* #,##0_р_._-;_-* &quot;-&quot;?_р_._-;_-@_-"/>
    <numFmt numFmtId="167" formatCode="#,##0_ ;\-#,##0\ "/>
    <numFmt numFmtId="168" formatCode="_-* #,##0.00_р_._-;\-* #,##0.00_р_._-;_-* &quot;-&quot;?_р_._-;_-@_-"/>
  </numFmts>
  <fonts count="8"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61">
    <xf numFmtId="0" fontId="0" fillId="0" borderId="0" xfId="0"/>
    <xf numFmtId="0" fontId="3" fillId="0" borderId="0" xfId="1" applyFont="1" applyFill="1" applyProtection="1">
      <protection locked="0"/>
    </xf>
    <xf numFmtId="0" fontId="3" fillId="0" borderId="0" xfId="0" applyFont="1" applyAlignment="1"/>
    <xf numFmtId="0" fontId="3" fillId="0" borderId="0" xfId="0" applyFont="1" applyBorder="1" applyAlignment="1"/>
    <xf numFmtId="49" fontId="3" fillId="0" borderId="9" xfId="1" applyNumberFormat="1" applyFont="1" applyFill="1" applyBorder="1" applyAlignment="1" applyProtection="1">
      <alignment horizontal="center" vertical="center"/>
      <protection locked="0"/>
    </xf>
    <xf numFmtId="49" fontId="3" fillId="0" borderId="12" xfId="1" applyNumberFormat="1" applyFont="1" applyFill="1" applyBorder="1" applyAlignment="1" applyProtection="1">
      <alignment horizontal="center" vertical="center"/>
      <protection locked="0"/>
    </xf>
    <xf numFmtId="49" fontId="3" fillId="0" borderId="14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NumberFormat="1" applyFont="1" applyFill="1" applyBorder="1" applyAlignment="1" applyProtection="1">
      <alignment vertical="top"/>
      <protection locked="0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0" xfId="1" applyNumberFormat="1" applyFont="1" applyFill="1" applyBorder="1" applyAlignment="1" applyProtection="1">
      <alignment horizontal="center" vertical="center"/>
      <protection locked="0"/>
    </xf>
    <xf numFmtId="49" fontId="3" fillId="0" borderId="13" xfId="1" applyNumberFormat="1" applyFont="1" applyFill="1" applyBorder="1" applyAlignment="1" applyProtection="1">
      <alignment horizontal="center" vertical="center"/>
      <protection locked="0"/>
    </xf>
    <xf numFmtId="10" fontId="3" fillId="0" borderId="0" xfId="1" applyNumberFormat="1" applyFont="1" applyFill="1" applyBorder="1" applyAlignment="1" applyProtection="1">
      <alignment horizontal="center" vertical="center"/>
      <protection locked="0"/>
    </xf>
    <xf numFmtId="49" fontId="3" fillId="0" borderId="0" xfId="1" applyNumberFormat="1" applyFont="1" applyBorder="1" applyAlignment="1">
      <alignment horizontal="center" vertical="top"/>
    </xf>
    <xf numFmtId="0" fontId="3" fillId="0" borderId="0" xfId="1" applyFont="1" applyAlignment="1">
      <alignment vertical="top"/>
    </xf>
    <xf numFmtId="0" fontId="6" fillId="0" borderId="0" xfId="1" applyNumberFormat="1" applyFont="1" applyFill="1" applyBorder="1" applyAlignment="1" applyProtection="1">
      <alignment vertical="top"/>
      <protection locked="0"/>
    </xf>
    <xf numFmtId="0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Border="1" applyAlignment="1">
      <alignment horizontal="left" vertical="center"/>
    </xf>
    <xf numFmtId="0" fontId="2" fillId="0" borderId="0" xfId="0" applyFont="1" applyBorder="1" applyAlignment="1"/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164" fontId="3" fillId="0" borderId="12" xfId="1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NumberFormat="1" applyFont="1" applyFill="1" applyBorder="1" applyAlignment="1" applyProtection="1">
      <alignment horizontal="right" vertical="center"/>
      <protection locked="0"/>
    </xf>
    <xf numFmtId="49" fontId="3" fillId="0" borderId="19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11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2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vertical="center"/>
      <protection locked="0"/>
    </xf>
    <xf numFmtId="0" fontId="3" fillId="0" borderId="0" xfId="1" applyNumberFormat="1" applyFont="1" applyFill="1" applyBorder="1" applyAlignment="1" applyProtection="1">
      <alignment horizontal="center" vertical="top" wrapText="1"/>
      <protection locked="0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1" applyNumberFormat="1" applyFont="1" applyFill="1" applyBorder="1" applyAlignment="1" applyProtection="1">
      <alignment vertical="center"/>
      <protection locked="0"/>
    </xf>
    <xf numFmtId="164" fontId="3" fillId="0" borderId="12" xfId="1" applyNumberFormat="1" applyFont="1" applyFill="1" applyBorder="1" applyAlignment="1" applyProtection="1">
      <alignment vertical="center"/>
      <protection locked="0"/>
    </xf>
    <xf numFmtId="164" fontId="3" fillId="0" borderId="14" xfId="1" applyNumberFormat="1" applyFont="1" applyFill="1" applyBorder="1" applyAlignment="1" applyProtection="1">
      <alignment vertical="center"/>
      <protection locked="0"/>
    </xf>
    <xf numFmtId="0" fontId="3" fillId="0" borderId="0" xfId="1" applyFont="1" applyFill="1" applyAlignment="1" applyProtection="1">
      <alignment vertical="top"/>
      <protection locked="0"/>
    </xf>
    <xf numFmtId="0" fontId="3" fillId="0" borderId="0" xfId="0" applyFont="1" applyAlignment="1">
      <alignment vertical="top" wrapText="1"/>
    </xf>
    <xf numFmtId="0" fontId="3" fillId="0" borderId="0" xfId="1" applyFont="1" applyAlignment="1">
      <alignment horizontal="left" wrapText="1"/>
    </xf>
    <xf numFmtId="0" fontId="3" fillId="0" borderId="0" xfId="0" applyFont="1"/>
    <xf numFmtId="0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3" fillId="0" borderId="20" xfId="1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top"/>
      <protection locked="0"/>
    </xf>
    <xf numFmtId="49" fontId="3" fillId="0" borderId="15" xfId="1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top"/>
    </xf>
    <xf numFmtId="1" fontId="3" fillId="0" borderId="6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wrapText="1"/>
    </xf>
    <xf numFmtId="0" fontId="3" fillId="0" borderId="0" xfId="0" applyFont="1" applyBorder="1" applyAlignment="1">
      <alignment horizontal="center" vertical="top" wrapText="1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>
      <alignment vertical="center" wrapText="1"/>
    </xf>
    <xf numFmtId="166" fontId="3" fillId="0" borderId="6" xfId="1" applyNumberFormat="1" applyFont="1" applyFill="1" applyBorder="1" applyAlignment="1" applyProtection="1">
      <alignment horizontal="center" vertical="center"/>
      <protection locked="0"/>
    </xf>
    <xf numFmtId="166" fontId="3" fillId="0" borderId="6" xfId="1" applyNumberFormat="1" applyFont="1" applyFill="1" applyBorder="1" applyAlignment="1" applyProtection="1">
      <alignment horizontal="left" vertical="center"/>
      <protection locked="0"/>
    </xf>
    <xf numFmtId="49" fontId="3" fillId="0" borderId="6" xfId="1" applyNumberFormat="1" applyFont="1" applyFill="1" applyBorder="1" applyAlignment="1" applyProtection="1">
      <alignment vertical="center" wrapText="1"/>
      <protection locked="0"/>
    </xf>
    <xf numFmtId="1" fontId="3" fillId="0" borderId="6" xfId="0" applyNumberFormat="1" applyFont="1" applyFill="1" applyBorder="1" applyAlignment="1">
      <alignment horizontal="center" vertical="center" wrapText="1"/>
    </xf>
    <xf numFmtId="14" fontId="3" fillId="0" borderId="0" xfId="1" applyNumberFormat="1" applyFont="1" applyFill="1" applyProtection="1">
      <protection locked="0"/>
    </xf>
    <xf numFmtId="0" fontId="7" fillId="0" borderId="6" xfId="0" applyFont="1" applyFill="1" applyBorder="1" applyAlignment="1">
      <alignment horizontal="left" vertical="center" wrapText="1" inden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Protection="1">
      <protection locked="0"/>
    </xf>
    <xf numFmtId="49" fontId="3" fillId="0" borderId="6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167" fontId="3" fillId="0" borderId="6" xfId="1" applyNumberFormat="1" applyFont="1" applyFill="1" applyBorder="1" applyAlignment="1" applyProtection="1">
      <alignment horizontal="center" vertical="center"/>
      <protection locked="0"/>
    </xf>
    <xf numFmtId="168" fontId="3" fillId="0" borderId="24" xfId="1" applyNumberFormat="1" applyFont="1" applyFill="1" applyBorder="1" applyAlignment="1" applyProtection="1">
      <alignment horizontal="center" vertical="center"/>
      <protection locked="0"/>
    </xf>
    <xf numFmtId="168" fontId="3" fillId="0" borderId="25" xfId="1" applyNumberFormat="1" applyFont="1" applyFill="1" applyBorder="1" applyAlignment="1" applyProtection="1">
      <alignment horizontal="center" vertical="center"/>
      <protection locked="0"/>
    </xf>
    <xf numFmtId="168" fontId="3" fillId="0" borderId="26" xfId="1" applyNumberFormat="1" applyFont="1" applyFill="1" applyBorder="1" applyAlignment="1" applyProtection="1">
      <alignment horizontal="center" vertical="center"/>
      <protection locked="0"/>
    </xf>
    <xf numFmtId="168" fontId="3" fillId="0" borderId="24" xfId="1" applyNumberFormat="1" applyFont="1" applyFill="1" applyBorder="1" applyAlignment="1" applyProtection="1">
      <alignment vertical="center"/>
      <protection locked="0"/>
    </xf>
    <xf numFmtId="49" fontId="3" fillId="0" borderId="10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9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12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4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1" applyNumberFormat="1" applyFont="1" applyFill="1" applyBorder="1" applyAlignment="1" applyProtection="1">
      <alignment horizontal="center" vertical="center"/>
      <protection locked="0"/>
    </xf>
    <xf numFmtId="4" fontId="3" fillId="0" borderId="6" xfId="1" applyNumberFormat="1" applyFont="1" applyFill="1" applyBorder="1" applyAlignment="1" applyProtection="1">
      <alignment horizontal="center" vertical="center"/>
      <protection locked="0"/>
    </xf>
    <xf numFmtId="4" fontId="3" fillId="0" borderId="1" xfId="1" applyNumberFormat="1" applyFont="1" applyFill="1" applyBorder="1" applyAlignment="1" applyProtection="1">
      <alignment horizontal="center" vertical="center"/>
      <protection locked="0"/>
    </xf>
    <xf numFmtId="49" fontId="3" fillId="0" borderId="15" xfId="1" applyNumberFormat="1" applyFont="1" applyFill="1" applyBorder="1" applyAlignment="1" applyProtection="1">
      <alignment vertical="center" wrapText="1"/>
      <protection locked="0"/>
    </xf>
    <xf numFmtId="49" fontId="3" fillId="0" borderId="2" xfId="1" applyNumberFormat="1" applyFont="1" applyFill="1" applyBorder="1" applyAlignment="1" applyProtection="1">
      <alignment vertical="center" wrapText="1"/>
      <protection locked="0"/>
    </xf>
    <xf numFmtId="49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167" fontId="3" fillId="0" borderId="1" xfId="1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top"/>
      <protection locked="0"/>
    </xf>
    <xf numFmtId="168" fontId="3" fillId="0" borderId="9" xfId="1" applyNumberFormat="1" applyFont="1" applyFill="1" applyBorder="1" applyAlignment="1" applyProtection="1">
      <alignment vertical="center"/>
      <protection locked="0"/>
    </xf>
    <xf numFmtId="0" fontId="4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3" fillId="0" borderId="0" xfId="1" applyFont="1" applyFill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0" xfId="1" applyFont="1" applyFill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49" fontId="3" fillId="0" borderId="6" xfId="1" applyNumberFormat="1" applyFont="1" applyFill="1" applyBorder="1" applyAlignment="1" applyProtection="1">
      <alignment horizontal="left" vertical="center"/>
      <protection locked="0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11" xfId="1" applyFont="1" applyFill="1" applyBorder="1" applyAlignment="1" applyProtection="1">
      <alignment horizontal="center"/>
      <protection locked="0"/>
    </xf>
    <xf numFmtId="0" fontId="3" fillId="0" borderId="5" xfId="1" applyFont="1" applyFill="1" applyBorder="1" applyAlignment="1" applyProtection="1">
      <alignment horizontal="center"/>
      <protection locked="0"/>
    </xf>
    <xf numFmtId="49" fontId="3" fillId="0" borderId="1" xfId="1" applyNumberFormat="1" applyFont="1" applyFill="1" applyBorder="1" applyAlignment="1" applyProtection="1">
      <alignment horizontal="left" vertical="top" wrapText="1"/>
      <protection locked="0"/>
    </xf>
    <xf numFmtId="49" fontId="3" fillId="0" borderId="11" xfId="1" applyNumberFormat="1" applyFont="1" applyFill="1" applyBorder="1" applyAlignment="1" applyProtection="1">
      <alignment horizontal="left" vertical="top" wrapText="1"/>
      <protection locked="0"/>
    </xf>
    <xf numFmtId="49" fontId="3" fillId="0" borderId="5" xfId="1" applyNumberFormat="1" applyFont="1" applyFill="1" applyBorder="1" applyAlignment="1" applyProtection="1">
      <alignment horizontal="left" vertical="top" wrapText="1"/>
      <protection locked="0"/>
    </xf>
    <xf numFmtId="0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7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3" fillId="0" borderId="11" xfId="0" applyNumberFormat="1" applyFont="1" applyFill="1" applyBorder="1" applyAlignment="1">
      <alignment vertical="center" wrapText="1"/>
    </xf>
    <xf numFmtId="1" fontId="3" fillId="0" borderId="5" xfId="0" applyNumberFormat="1" applyFont="1" applyFill="1" applyBorder="1" applyAlignment="1">
      <alignment vertical="center" wrapText="1"/>
    </xf>
    <xf numFmtId="49" fontId="3" fillId="0" borderId="1" xfId="1" applyNumberFormat="1" applyFont="1" applyFill="1" applyBorder="1" applyAlignment="1" applyProtection="1">
      <alignment horizontal="left" vertical="center"/>
      <protection locked="0"/>
    </xf>
    <xf numFmtId="49" fontId="3" fillId="0" borderId="11" xfId="1" applyNumberFormat="1" applyFont="1" applyFill="1" applyBorder="1" applyAlignment="1" applyProtection="1">
      <alignment horizontal="left" vertical="center"/>
      <protection locked="0"/>
    </xf>
    <xf numFmtId="49" fontId="3" fillId="0" borderId="5" xfId="1" applyNumberFormat="1" applyFont="1" applyFill="1" applyBorder="1" applyAlignment="1" applyProtection="1">
      <alignment horizontal="left" vertical="center"/>
      <protection locked="0"/>
    </xf>
    <xf numFmtId="49" fontId="3" fillId="0" borderId="2" xfId="1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3" fillId="0" borderId="6" xfId="1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3" fillId="0" borderId="0" xfId="0" applyFont="1" applyAlignment="1"/>
    <xf numFmtId="0" fontId="4" fillId="0" borderId="0" xfId="1" applyNumberFormat="1" applyFont="1" applyFill="1" applyBorder="1" applyAlignment="1" applyProtection="1">
      <alignment horizontal="center" vertical="top" wrapText="1"/>
      <protection locked="0"/>
    </xf>
    <xf numFmtId="0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/>
      <protection locked="0"/>
    </xf>
    <xf numFmtId="165" fontId="3" fillId="0" borderId="4" xfId="1" applyNumberFormat="1" applyFont="1" applyFill="1" applyBorder="1" applyAlignment="1" applyProtection="1">
      <alignment horizontal="center" vertical="center"/>
      <protection locked="0"/>
    </xf>
    <xf numFmtId="165" fontId="3" fillId="0" borderId="3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horizontal="center" vertical="top"/>
      <protection locked="0"/>
    </xf>
    <xf numFmtId="0" fontId="3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top"/>
      <protection locked="0"/>
    </xf>
    <xf numFmtId="0" fontId="3" fillId="0" borderId="0" xfId="1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6" xfId="1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wrapText="1"/>
    </xf>
    <xf numFmtId="0" fontId="3" fillId="0" borderId="0" xfId="1" applyFont="1" applyFill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0" fontId="4" fillId="0" borderId="21" xfId="1" applyNumberFormat="1" applyFont="1" applyFill="1" applyBorder="1" applyAlignment="1" applyProtection="1">
      <alignment horizontal="center" vertical="top"/>
      <protection locked="0"/>
    </xf>
    <xf numFmtId="0" fontId="3" fillId="0" borderId="21" xfId="0" applyFont="1" applyBorder="1" applyAlignment="1">
      <alignment horizontal="center" vertical="top" wrapText="1"/>
    </xf>
  </cellXfs>
  <cellStyles count="9">
    <cellStyle name="Обычный" xfId="0" builtinId="0"/>
    <cellStyle name="Обычный 2" xfId="2"/>
    <cellStyle name="Стиль 1" xfId="3"/>
    <cellStyle name="Стиль 2" xfId="4"/>
    <cellStyle name="Стиль 3" xfId="5"/>
    <cellStyle name="Стиль 4" xfId="6"/>
    <cellStyle name="Стиль 5" xfId="7"/>
    <cellStyle name="Стиль 6" xfId="8"/>
    <cellStyle name="Финансовый [0]_Копия CAU83JU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3;&#1040;&#1059;\2%20&#1053;&#1086;&#1088;&#1084;&#1072;&#1090;&#1080;&#1074;&#1085;&#1099;&#1077;%20&#1079;&#1072;&#1090;&#1088;&#1072;&#1090;&#1099;\&#1053;&#1086;&#1088;&#1084;&#1072;&#1090;&#1080;&#1074;&#1085;&#1099;&#1077;%20&#1079;&#1072;&#1090;&#1088;&#1072;&#1090;&#1099;%202018\&#1051;&#1080;&#1084;&#1080;&#1090;&#1099;\2%20&#1055;&#1086;&#1082;&#1072;&#1079;&#1072;&#1090;&#1077;&#1083;&#1080;%20&#1043;&#1047;%20&#1085;&#1072;%202018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3;&#1040;&#1059;\2%20&#1053;&#1086;&#1088;&#1084;&#1072;&#1090;&#1080;&#1074;&#1085;&#1099;&#1077;%20&#1079;&#1072;&#1090;&#1088;&#1072;&#1090;&#1099;\&#1053;&#1086;&#1088;&#1084;&#1072;&#1090;&#1080;&#1074;&#1085;&#1099;&#1077;%20&#1079;&#1072;&#1090;&#1088;&#1072;&#1090;&#1099;%202019\&#1051;&#1080;&#1084;&#1080;&#1090;&#1099;%202019-2021\&#1051;&#1080;&#1084;&#1080;&#1090;&#1099;%20&#1043;&#1047;%20&#1085;&#1072;%202019-2021%20131307,0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3;&#1040;&#1059;\2%20&#1053;&#1086;&#1088;&#1084;&#1072;&#1090;&#1080;&#1074;&#1085;&#1099;&#1077;%20&#1079;&#1072;&#1090;&#1088;&#1072;&#1090;&#1099;\&#1053;&#1086;&#1088;&#1084;&#1072;&#1090;&#1080;&#1074;&#1085;&#1099;&#1077;%20&#1079;&#1072;&#1090;&#1088;&#1072;&#1090;&#1099;%202019\&#1051;&#1080;&#1084;&#1080;&#1090;&#1099;%202019-2021\&#1051;&#1080;&#1084;&#1080;&#1090;&#1099;%20&#1043;&#1047;%20&#1085;&#1072;%202019-2021%2001.10.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боты"/>
      <sheetName val="ШР план"/>
      <sheetName val="константы"/>
      <sheetName val="СВОД по статьям"/>
      <sheetName val="СВОД (штат)"/>
      <sheetName val="штатное расписание"/>
      <sheetName val="СВОД 2017"/>
      <sheetName val="Расчет расходов на ЗП"/>
      <sheetName val="Расчет расходов на ЗП (2019)"/>
      <sheetName val="Расчет расходов на ЗП (2020)"/>
      <sheetName val="распределение ОХР"/>
      <sheetName val="распределение ОХР (2019)"/>
      <sheetName val="НЗ "/>
      <sheetName val="НЗ (2019)"/>
      <sheetName val="НЗ (2020)"/>
      <sheetName val="смета ГЗ"/>
      <sheetName val="распределение ОХР (202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H12">
            <v>2810.6321982961431</v>
          </cell>
        </row>
        <row r="13">
          <cell r="H13">
            <v>9825.9540240164661</v>
          </cell>
        </row>
        <row r="19">
          <cell r="H19">
            <v>13811.231018476032</v>
          </cell>
        </row>
        <row r="20">
          <cell r="H20">
            <v>4355.9803974357364</v>
          </cell>
        </row>
        <row r="21">
          <cell r="H21">
            <v>6604.7708143827458</v>
          </cell>
        </row>
        <row r="22">
          <cell r="H22">
            <v>150.25500913258702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ГЗ"/>
      <sheetName val="расшифровка"/>
      <sheetName val="СВОД (штат)"/>
      <sheetName val="Расчет расходов на ЗП 2019"/>
      <sheetName val="распределение ОХР"/>
      <sheetName val="НЗ "/>
      <sheetName val="Расчет расходов на ЗП 2020"/>
      <sheetName val="распределение ОХР 2020"/>
      <sheetName val="НЗ 2020"/>
      <sheetName val="Расчет расходов на ЗП 2021"/>
      <sheetName val="распределение ОХР 2021"/>
      <sheetName val="НЗ 2021"/>
      <sheetName val="Работы"/>
      <sheetName val="ШР план"/>
      <sheetName val="константы"/>
      <sheetName val="штатное расписание 2019-2021"/>
      <sheetName val="Лист1"/>
      <sheetName val="ИС "/>
    </sheetNames>
    <sheetDataSet>
      <sheetData sheetId="0"/>
      <sheetData sheetId="1"/>
      <sheetData sheetId="2"/>
      <sheetData sheetId="3"/>
      <sheetData sheetId="4"/>
      <sheetData sheetId="5">
        <row r="12">
          <cell r="H12">
            <v>3640.0365177750868</v>
          </cell>
        </row>
        <row r="13">
          <cell r="H13">
            <v>7475.5463110806277</v>
          </cell>
        </row>
        <row r="14">
          <cell r="H14">
            <v>15141.135569214677</v>
          </cell>
        </row>
        <row r="15">
          <cell r="H15">
            <v>35051.04370429986</v>
          </cell>
        </row>
        <row r="16">
          <cell r="H16">
            <v>28300.358686055355</v>
          </cell>
        </row>
        <row r="17">
          <cell r="H17">
            <v>22057.741873209317</v>
          </cell>
        </row>
        <row r="18">
          <cell r="H18">
            <v>10579.690568093662</v>
          </cell>
        </row>
        <row r="19">
          <cell r="H19">
            <v>3952.5884790684613</v>
          </cell>
        </row>
        <row r="20">
          <cell r="H20">
            <v>3100.8791979560374</v>
          </cell>
        </row>
        <row r="21">
          <cell r="H21">
            <v>66.49617695326404</v>
          </cell>
        </row>
        <row r="22">
          <cell r="I22">
            <v>1941.49692</v>
          </cell>
        </row>
      </sheetData>
      <sheetData sheetId="6"/>
      <sheetData sheetId="7"/>
      <sheetData sheetId="8">
        <row r="12">
          <cell r="H12">
            <v>2601.4767156691573</v>
          </cell>
        </row>
        <row r="13">
          <cell r="H13">
            <v>7672.6818732390748</v>
          </cell>
        </row>
        <row r="14">
          <cell r="H14">
            <v>7809.793976715081</v>
          </cell>
        </row>
        <row r="15">
          <cell r="H15">
            <v>30563.255342104298</v>
          </cell>
        </row>
        <row r="16">
          <cell r="H16">
            <v>18872.920690804403</v>
          </cell>
        </row>
        <row r="17">
          <cell r="H17">
            <v>18828.685789283714</v>
          </cell>
        </row>
        <row r="18">
          <cell r="H18">
            <v>10858.684659068942</v>
          </cell>
        </row>
        <row r="19">
          <cell r="H19">
            <v>3144.6895843534903</v>
          </cell>
        </row>
        <row r="20">
          <cell r="H20">
            <v>3164.3688024450817</v>
          </cell>
        </row>
        <row r="21">
          <cell r="H21">
            <v>68.249729226178033</v>
          </cell>
        </row>
      </sheetData>
      <sheetData sheetId="9"/>
      <sheetData sheetId="10"/>
      <sheetData sheetId="11">
        <row r="12">
          <cell r="H12">
            <v>2683.1987981260281</v>
          </cell>
        </row>
        <row r="13">
          <cell r="H13">
            <v>7913.7094161471014</v>
          </cell>
        </row>
        <row r="14">
          <cell r="H14">
            <v>8055.1287219742226</v>
          </cell>
        </row>
        <row r="15">
          <cell r="H15">
            <v>31142.438270119957</v>
          </cell>
        </row>
        <row r="16">
          <cell r="H16">
            <v>16678.027782041027</v>
          </cell>
        </row>
        <row r="17">
          <cell r="H17">
            <v>19405.218355098968</v>
          </cell>
        </row>
        <row r="18">
          <cell r="H18">
            <v>11199.796427525933</v>
          </cell>
        </row>
        <row r="19">
          <cell r="H19">
            <v>3194.9417981559527</v>
          </cell>
        </row>
        <row r="20">
          <cell r="H20">
            <v>3241.9942861611926</v>
          </cell>
        </row>
        <row r="21">
          <cell r="H21">
            <v>70.393707669608432</v>
          </cell>
        </row>
      </sheetData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ГЗ"/>
      <sheetName val="расшифровка"/>
      <sheetName val="СВОД (штат)"/>
      <sheetName val="Расчет расходов на ЗП 2019"/>
      <sheetName val="распределение ОХР"/>
      <sheetName val="НЗ "/>
      <sheetName val="Расчет расходов на ЗП 2020"/>
      <sheetName val="распределение ОХР 2020"/>
      <sheetName val="НЗ 2020"/>
      <sheetName val="Расчет расходов на ЗП 2021"/>
      <sheetName val="распределение ОХР 2021"/>
      <sheetName val="НЗ 2021"/>
      <sheetName val="ИС "/>
      <sheetName val="Работы"/>
      <sheetName val="ШР план"/>
      <sheetName val="константы"/>
      <sheetName val="штатное расписание 2019-2021"/>
      <sheetName val="Лист1"/>
    </sheetNames>
    <sheetDataSet>
      <sheetData sheetId="0"/>
      <sheetData sheetId="1"/>
      <sheetData sheetId="2"/>
      <sheetData sheetId="3"/>
      <sheetData sheetId="4"/>
      <sheetData sheetId="5">
        <row r="22">
          <cell r="I22">
            <v>717.49692000000005</v>
          </cell>
        </row>
      </sheetData>
      <sheetData sheetId="6"/>
      <sheetData sheetId="7"/>
      <sheetData sheetId="8">
        <row r="22">
          <cell r="I22">
            <v>497.49692000000005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4"/>
  <sheetViews>
    <sheetView showGridLines="0" tabSelected="1" view="pageBreakPreview" topLeftCell="B1" zoomScaleNormal="100" zoomScaleSheetLayoutView="100" workbookViewId="0">
      <selection activeCell="B3" sqref="B3"/>
    </sheetView>
  </sheetViews>
  <sheetFormatPr defaultColWidth="9.140625" defaultRowHeight="12.75"/>
  <cols>
    <col min="1" max="1" width="15.28515625" style="1" hidden="1" customWidth="1"/>
    <col min="2" max="2" width="22.28515625" style="1" customWidth="1"/>
    <col min="3" max="3" width="59.7109375" style="1" customWidth="1"/>
    <col min="4" max="4" width="22.28515625" style="1" customWidth="1"/>
    <col min="5" max="5" width="19.42578125" style="1" customWidth="1"/>
    <col min="6" max="9" width="9.7109375" style="1" customWidth="1"/>
    <col min="10" max="16384" width="9.140625" style="1"/>
  </cols>
  <sheetData>
    <row r="1" spans="1:13">
      <c r="B1" s="2"/>
      <c r="C1" s="2"/>
      <c r="D1" s="2"/>
      <c r="E1" s="2"/>
      <c r="F1" s="2"/>
      <c r="G1" s="2"/>
      <c r="H1" s="2"/>
      <c r="I1" s="26" t="s">
        <v>0</v>
      </c>
      <c r="J1" s="2"/>
      <c r="K1" s="2"/>
      <c r="L1" s="2"/>
      <c r="M1" s="3"/>
    </row>
    <row r="2" spans="1:13" ht="15.7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2"/>
      <c r="K2" s="2"/>
      <c r="L2" s="2"/>
      <c r="M2" s="3"/>
    </row>
    <row r="3" spans="1:13" ht="15">
      <c r="A3" s="19" t="s">
        <v>40</v>
      </c>
      <c r="B3" s="2"/>
      <c r="C3" s="93" t="s">
        <v>79</v>
      </c>
      <c r="D3" s="93"/>
      <c r="E3" s="93"/>
      <c r="F3" s="2"/>
      <c r="G3" s="2"/>
      <c r="H3" s="2"/>
      <c r="I3" s="7"/>
      <c r="J3" s="2"/>
      <c r="K3" s="2"/>
      <c r="L3" s="2"/>
      <c r="M3" s="3"/>
    </row>
    <row r="4" spans="1:13">
      <c r="A4" s="15"/>
      <c r="B4" s="15"/>
      <c r="C4" s="15"/>
      <c r="D4" s="15"/>
      <c r="E4" s="8"/>
      <c r="F4" s="8"/>
      <c r="G4" s="8"/>
      <c r="H4" s="8"/>
      <c r="I4" s="8"/>
    </row>
    <row r="5" spans="1:13" ht="31.5" customHeight="1">
      <c r="A5" s="94" t="s">
        <v>2</v>
      </c>
      <c r="B5" s="111" t="s">
        <v>3</v>
      </c>
      <c r="C5" s="112"/>
      <c r="D5" s="94" t="s">
        <v>4</v>
      </c>
      <c r="E5" s="94"/>
      <c r="F5" s="94" t="s">
        <v>5</v>
      </c>
      <c r="G5" s="94"/>
      <c r="H5" s="94"/>
      <c r="I5" s="95"/>
    </row>
    <row r="6" spans="1:13" ht="25.5">
      <c r="A6" s="95"/>
      <c r="B6" s="113"/>
      <c r="C6" s="114"/>
      <c r="D6" s="9" t="s">
        <v>6</v>
      </c>
      <c r="E6" s="9" t="s">
        <v>7</v>
      </c>
      <c r="F6" s="9" t="s">
        <v>8</v>
      </c>
      <c r="G6" s="56" t="s">
        <v>9</v>
      </c>
      <c r="H6" s="56" t="s">
        <v>41</v>
      </c>
      <c r="I6" s="56" t="s">
        <v>49</v>
      </c>
    </row>
    <row r="7" spans="1:13">
      <c r="A7" s="9">
        <v>1</v>
      </c>
      <c r="B7" s="9">
        <v>1</v>
      </c>
      <c r="C7" s="9">
        <v>2</v>
      </c>
      <c r="D7" s="9">
        <v>3</v>
      </c>
      <c r="E7" s="9">
        <v>4</v>
      </c>
      <c r="F7" s="9">
        <v>5</v>
      </c>
      <c r="G7" s="9">
        <v>6</v>
      </c>
      <c r="H7" s="9">
        <v>7</v>
      </c>
      <c r="I7" s="9">
        <v>8</v>
      </c>
    </row>
    <row r="8" spans="1:13" ht="50.45" customHeight="1">
      <c r="A8" s="89" t="s">
        <v>87</v>
      </c>
      <c r="B8" s="90" t="s">
        <v>10</v>
      </c>
      <c r="C8" s="63" t="s">
        <v>83</v>
      </c>
      <c r="D8" s="71" t="s">
        <v>88</v>
      </c>
      <c r="E8" s="71" t="s">
        <v>84</v>
      </c>
      <c r="F8" s="72">
        <v>521660</v>
      </c>
      <c r="G8" s="72">
        <v>521660</v>
      </c>
      <c r="H8" s="72">
        <v>521660</v>
      </c>
      <c r="I8" s="72">
        <v>521660</v>
      </c>
    </row>
    <row r="9" spans="1:13" ht="38.25">
      <c r="A9" s="96" t="s">
        <v>68</v>
      </c>
      <c r="B9" s="103" t="s">
        <v>110</v>
      </c>
      <c r="C9" s="63" t="s">
        <v>54</v>
      </c>
      <c r="D9" s="63" t="s">
        <v>55</v>
      </c>
      <c r="E9" s="21" t="s">
        <v>67</v>
      </c>
      <c r="F9" s="59">
        <v>5</v>
      </c>
      <c r="G9" s="58">
        <v>5</v>
      </c>
      <c r="H9" s="58">
        <v>5</v>
      </c>
      <c r="I9" s="58">
        <v>5</v>
      </c>
    </row>
    <row r="10" spans="1:13" ht="38.25">
      <c r="A10" s="97"/>
      <c r="B10" s="103"/>
      <c r="C10" s="63" t="s">
        <v>56</v>
      </c>
      <c r="D10" s="63" t="s">
        <v>57</v>
      </c>
      <c r="E10" s="21" t="s">
        <v>67</v>
      </c>
      <c r="F10" s="59">
        <v>9</v>
      </c>
      <c r="G10" s="58">
        <v>9</v>
      </c>
      <c r="H10" s="58">
        <v>9</v>
      </c>
      <c r="I10" s="58">
        <v>9</v>
      </c>
    </row>
    <row r="11" spans="1:13" ht="38.25">
      <c r="A11" s="96" t="s">
        <v>69</v>
      </c>
      <c r="B11" s="103"/>
      <c r="C11" s="63" t="s">
        <v>58</v>
      </c>
      <c r="D11" s="63" t="s">
        <v>55</v>
      </c>
      <c r="E11" s="21" t="s">
        <v>67</v>
      </c>
      <c r="F11" s="59">
        <v>5</v>
      </c>
      <c r="G11" s="58">
        <v>5</v>
      </c>
      <c r="H11" s="58">
        <v>5</v>
      </c>
      <c r="I11" s="58">
        <v>5</v>
      </c>
    </row>
    <row r="12" spans="1:13" ht="38.25">
      <c r="A12" s="104"/>
      <c r="B12" s="103"/>
      <c r="C12" s="63" t="s">
        <v>59</v>
      </c>
      <c r="D12" s="63" t="s">
        <v>60</v>
      </c>
      <c r="E12" s="21" t="s">
        <v>67</v>
      </c>
      <c r="F12" s="59">
        <v>5</v>
      </c>
      <c r="G12" s="58">
        <v>9</v>
      </c>
      <c r="H12" s="58">
        <v>9</v>
      </c>
      <c r="I12" s="58">
        <v>9</v>
      </c>
    </row>
    <row r="13" spans="1:13" ht="38.25">
      <c r="A13" s="104"/>
      <c r="B13" s="103"/>
      <c r="C13" s="63" t="s">
        <v>59</v>
      </c>
      <c r="D13" s="63" t="s">
        <v>61</v>
      </c>
      <c r="E13" s="21" t="s">
        <v>67</v>
      </c>
      <c r="F13" s="59">
        <v>1630</v>
      </c>
      <c r="G13" s="58">
        <v>2000</v>
      </c>
      <c r="H13" s="58">
        <v>2000</v>
      </c>
      <c r="I13" s="58">
        <v>2000</v>
      </c>
    </row>
    <row r="14" spans="1:13" ht="38.25">
      <c r="A14" s="104"/>
      <c r="B14" s="103"/>
      <c r="C14" s="63" t="s">
        <v>59</v>
      </c>
      <c r="D14" s="63" t="s">
        <v>62</v>
      </c>
      <c r="E14" s="21" t="s">
        <v>67</v>
      </c>
      <c r="F14" s="59">
        <v>2</v>
      </c>
      <c r="G14" s="58">
        <v>2</v>
      </c>
      <c r="H14" s="58">
        <v>2</v>
      </c>
      <c r="I14" s="58">
        <v>2</v>
      </c>
    </row>
    <row r="15" spans="1:13" ht="38.25">
      <c r="A15" s="97"/>
      <c r="B15" s="103"/>
      <c r="C15" s="63" t="s">
        <v>59</v>
      </c>
      <c r="D15" s="63" t="s">
        <v>57</v>
      </c>
      <c r="E15" s="21" t="s">
        <v>67</v>
      </c>
      <c r="F15" s="59">
        <v>30</v>
      </c>
      <c r="G15" s="58">
        <v>34</v>
      </c>
      <c r="H15" s="58">
        <v>34</v>
      </c>
      <c r="I15" s="58">
        <v>34</v>
      </c>
    </row>
    <row r="16" spans="1:13" ht="38.25">
      <c r="A16" s="61" t="s">
        <v>70</v>
      </c>
      <c r="B16" s="103"/>
      <c r="C16" s="63" t="s">
        <v>50</v>
      </c>
      <c r="D16" s="63" t="s">
        <v>63</v>
      </c>
      <c r="E16" s="21" t="s">
        <v>67</v>
      </c>
      <c r="F16" s="59">
        <v>12</v>
      </c>
      <c r="G16" s="58">
        <v>13</v>
      </c>
      <c r="H16" s="58">
        <v>13</v>
      </c>
      <c r="I16" s="58">
        <v>13</v>
      </c>
    </row>
    <row r="17" spans="1:9" ht="38.25">
      <c r="A17" s="61" t="s">
        <v>72</v>
      </c>
      <c r="B17" s="103"/>
      <c r="C17" s="63" t="s">
        <v>51</v>
      </c>
      <c r="D17" s="63" t="s">
        <v>64</v>
      </c>
      <c r="E17" s="21" t="s">
        <v>67</v>
      </c>
      <c r="F17" s="59">
        <v>8</v>
      </c>
      <c r="G17" s="58">
        <v>8</v>
      </c>
      <c r="H17" s="58">
        <v>8</v>
      </c>
      <c r="I17" s="58">
        <v>8</v>
      </c>
    </row>
    <row r="18" spans="1:9" ht="38.25">
      <c r="A18" s="61" t="s">
        <v>71</v>
      </c>
      <c r="B18" s="103"/>
      <c r="C18" s="63" t="s">
        <v>52</v>
      </c>
      <c r="D18" s="63" t="s">
        <v>65</v>
      </c>
      <c r="E18" s="21" t="s">
        <v>67</v>
      </c>
      <c r="F18" s="59">
        <v>5900</v>
      </c>
      <c r="G18" s="58">
        <v>5900</v>
      </c>
      <c r="H18" s="58">
        <v>5900</v>
      </c>
      <c r="I18" s="58">
        <v>5900</v>
      </c>
    </row>
    <row r="19" spans="1:9" ht="38.25">
      <c r="A19" s="61"/>
      <c r="B19" s="103"/>
      <c r="C19" s="63" t="s">
        <v>53</v>
      </c>
      <c r="D19" s="63" t="s">
        <v>66</v>
      </c>
      <c r="E19" s="21" t="s">
        <v>67</v>
      </c>
      <c r="F19" s="59">
        <v>1</v>
      </c>
      <c r="G19" s="58">
        <v>1</v>
      </c>
      <c r="H19" s="58">
        <v>1</v>
      </c>
      <c r="I19" s="58">
        <v>1</v>
      </c>
    </row>
    <row r="20" spans="1:9" ht="39.75" customHeight="1">
      <c r="A20" s="61" t="s">
        <v>102</v>
      </c>
      <c r="B20" s="105"/>
      <c r="C20" s="108" t="s">
        <v>90</v>
      </c>
      <c r="D20" s="78" t="s">
        <v>91</v>
      </c>
      <c r="E20" s="4" t="s">
        <v>84</v>
      </c>
      <c r="F20" s="23">
        <v>1</v>
      </c>
      <c r="G20" s="23">
        <v>1</v>
      </c>
      <c r="H20" s="23">
        <v>1</v>
      </c>
      <c r="I20" s="23">
        <v>1</v>
      </c>
    </row>
    <row r="21" spans="1:9" ht="39.75" customHeight="1">
      <c r="A21" s="61" t="s">
        <v>102</v>
      </c>
      <c r="B21" s="106"/>
      <c r="C21" s="109"/>
      <c r="D21" s="79" t="s">
        <v>92</v>
      </c>
      <c r="E21" s="80" t="s">
        <v>84</v>
      </c>
      <c r="F21" s="24">
        <v>20</v>
      </c>
      <c r="G21" s="24">
        <v>20</v>
      </c>
      <c r="H21" s="24">
        <v>20</v>
      </c>
      <c r="I21" s="24">
        <v>20</v>
      </c>
    </row>
    <row r="22" spans="1:9" ht="39.75" customHeight="1">
      <c r="A22" s="61" t="s">
        <v>102</v>
      </c>
      <c r="B22" s="106"/>
      <c r="C22" s="109"/>
      <c r="D22" s="79" t="s">
        <v>93</v>
      </c>
      <c r="E22" s="80" t="s">
        <v>84</v>
      </c>
      <c r="F22" s="24">
        <v>11</v>
      </c>
      <c r="G22" s="24">
        <v>11</v>
      </c>
      <c r="H22" s="24">
        <v>11</v>
      </c>
      <c r="I22" s="24">
        <v>11</v>
      </c>
    </row>
    <row r="23" spans="1:9" ht="39.75" customHeight="1">
      <c r="A23" s="61" t="s">
        <v>102</v>
      </c>
      <c r="B23" s="106"/>
      <c r="C23" s="109"/>
      <c r="D23" s="79" t="s">
        <v>94</v>
      </c>
      <c r="E23" s="80" t="s">
        <v>84</v>
      </c>
      <c r="F23" s="24">
        <v>10</v>
      </c>
      <c r="G23" s="24">
        <v>10</v>
      </c>
      <c r="H23" s="24">
        <v>10</v>
      </c>
      <c r="I23" s="24">
        <v>10</v>
      </c>
    </row>
    <row r="24" spans="1:9" ht="39.75" customHeight="1">
      <c r="A24" s="61" t="s">
        <v>102</v>
      </c>
      <c r="B24" s="107"/>
      <c r="C24" s="110"/>
      <c r="D24" s="81" t="s">
        <v>95</v>
      </c>
      <c r="E24" s="66" t="s">
        <v>84</v>
      </c>
      <c r="F24" s="25">
        <v>2</v>
      </c>
      <c r="G24" s="25">
        <v>2</v>
      </c>
      <c r="H24" s="25">
        <v>2</v>
      </c>
      <c r="I24" s="25">
        <v>2</v>
      </c>
    </row>
    <row r="25" spans="1:9" ht="39.75" customHeight="1">
      <c r="A25" s="61" t="s">
        <v>103</v>
      </c>
      <c r="B25" s="69"/>
      <c r="C25" s="70" t="s">
        <v>50</v>
      </c>
      <c r="D25" s="70" t="s">
        <v>96</v>
      </c>
      <c r="E25" s="82" t="s">
        <v>84</v>
      </c>
      <c r="F25" s="22">
        <v>2</v>
      </c>
      <c r="G25" s="22">
        <v>3</v>
      </c>
      <c r="H25" s="22">
        <v>3</v>
      </c>
      <c r="I25" s="22">
        <v>3</v>
      </c>
    </row>
    <row r="26" spans="1:9" ht="21" customHeight="1">
      <c r="A26" s="68"/>
      <c r="B26" s="69"/>
      <c r="C26" s="67"/>
      <c r="D26" s="65"/>
      <c r="E26" s="87"/>
      <c r="F26" s="88"/>
      <c r="G26" s="88"/>
      <c r="H26" s="88"/>
      <c r="I26" s="88"/>
    </row>
    <row r="27" spans="1:9" ht="18" customHeight="1">
      <c r="A27" s="68"/>
      <c r="B27" s="69"/>
      <c r="C27" s="70"/>
      <c r="D27" s="71"/>
      <c r="E27" s="71"/>
      <c r="F27" s="72"/>
      <c r="G27" s="72"/>
      <c r="H27" s="72"/>
      <c r="I27" s="72"/>
    </row>
    <row r="28" spans="1:9" ht="3.75" customHeight="1">
      <c r="E28" s="12"/>
      <c r="I28" s="12"/>
    </row>
    <row r="29" spans="1:9" ht="3.75" customHeight="1">
      <c r="E29" s="12"/>
      <c r="I29" s="12"/>
    </row>
    <row r="30" spans="1:9" ht="13.5" hidden="1" customHeight="1">
      <c r="A30" s="99" t="s">
        <v>11</v>
      </c>
      <c r="B30" s="100"/>
      <c r="C30" s="100"/>
      <c r="D30" s="100"/>
      <c r="E30" s="100"/>
      <c r="F30" s="100"/>
      <c r="G30" s="100"/>
      <c r="H30" s="100"/>
      <c r="I30" s="100"/>
    </row>
    <row r="31" spans="1:9" ht="13.5" hidden="1" customHeight="1">
      <c r="A31" s="101" t="s">
        <v>12</v>
      </c>
      <c r="B31" s="102"/>
      <c r="C31" s="102"/>
      <c r="D31" s="102"/>
      <c r="E31" s="102"/>
      <c r="F31" s="102"/>
      <c r="G31" s="102"/>
      <c r="H31" s="102"/>
      <c r="I31" s="102"/>
    </row>
    <row r="33" spans="1:9">
      <c r="A33" s="18"/>
      <c r="B33" s="13"/>
      <c r="C33" s="13"/>
      <c r="D33" s="13"/>
      <c r="E33" s="13"/>
      <c r="F33" s="14"/>
      <c r="G33" s="14"/>
      <c r="H33" s="14"/>
      <c r="I33" s="14"/>
    </row>
    <row r="34" spans="1:9">
      <c r="A34" s="98"/>
      <c r="B34" s="98"/>
      <c r="C34" s="98"/>
      <c r="D34" s="98"/>
      <c r="E34" s="98"/>
      <c r="F34" s="98"/>
      <c r="G34" s="98"/>
      <c r="H34" s="98"/>
      <c r="I34" s="98"/>
    </row>
  </sheetData>
  <mergeCells count="14">
    <mergeCell ref="A2:I2"/>
    <mergeCell ref="C3:E3"/>
    <mergeCell ref="A5:A6"/>
    <mergeCell ref="A9:A10"/>
    <mergeCell ref="A34:I34"/>
    <mergeCell ref="A30:I30"/>
    <mergeCell ref="A31:I31"/>
    <mergeCell ref="B9:B19"/>
    <mergeCell ref="D5:E5"/>
    <mergeCell ref="F5:I5"/>
    <mergeCell ref="A11:A15"/>
    <mergeCell ref="B20:B24"/>
    <mergeCell ref="C20:C24"/>
    <mergeCell ref="B5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9" fitToHeight="0" orientation="landscape" useFirstPageNumber="1" r:id="rId1"/>
  <headerFooter differentFirst="1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showGridLines="0" view="pageBreakPreview" topLeftCell="B1" zoomScaleNormal="100" zoomScaleSheetLayoutView="100" workbookViewId="0">
      <selection activeCell="B23" sqref="A23:XFD23"/>
    </sheetView>
  </sheetViews>
  <sheetFormatPr defaultColWidth="9.140625" defaultRowHeight="12.75"/>
  <cols>
    <col min="1" max="1" width="14.28515625" style="1" hidden="1" customWidth="1"/>
    <col min="2" max="2" width="26.5703125" style="1" customWidth="1"/>
    <col min="3" max="3" width="27.28515625" style="1" customWidth="1"/>
    <col min="4" max="4" width="17.140625" style="1" customWidth="1"/>
    <col min="5" max="5" width="7" style="1" bestFit="1" customWidth="1"/>
    <col min="6" max="6" width="9.140625" style="1" bestFit="1" customWidth="1"/>
    <col min="7" max="7" width="12.5703125" style="1" bestFit="1" customWidth="1"/>
    <col min="8" max="8" width="11.42578125" style="1" bestFit="1" customWidth="1"/>
    <col min="9" max="12" width="11.7109375" style="1" customWidth="1"/>
    <col min="13" max="16384" width="9.140625" style="1"/>
  </cols>
  <sheetData>
    <row r="1" spans="1:12">
      <c r="A1" s="15"/>
      <c r="B1" s="15"/>
      <c r="C1" s="15"/>
      <c r="D1" s="15"/>
      <c r="E1" s="15"/>
      <c r="F1" s="15"/>
      <c r="G1" s="15"/>
      <c r="H1" s="8"/>
      <c r="I1" s="8"/>
      <c r="J1" s="26"/>
      <c r="K1" s="26"/>
      <c r="L1" s="7" t="s">
        <v>13</v>
      </c>
    </row>
    <row r="2" spans="1:12" ht="55.9" customHeight="1">
      <c r="A2" s="115" t="s">
        <v>14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>
      <c r="A3" s="15"/>
      <c r="B3" s="15"/>
      <c r="C3" s="15"/>
      <c r="D3" s="15"/>
      <c r="E3" s="15"/>
      <c r="F3" s="15"/>
      <c r="G3" s="15"/>
      <c r="H3" s="8"/>
      <c r="I3" s="8"/>
      <c r="J3" s="8"/>
      <c r="K3" s="8"/>
      <c r="L3" s="8"/>
    </row>
    <row r="4" spans="1:12" ht="68.25" customHeight="1">
      <c r="A4" s="116" t="s">
        <v>2</v>
      </c>
      <c r="B4" s="116" t="s">
        <v>3</v>
      </c>
      <c r="C4" s="116" t="s">
        <v>111</v>
      </c>
      <c r="D4" s="111" t="s">
        <v>15</v>
      </c>
      <c r="E4" s="119"/>
      <c r="F4" s="119"/>
      <c r="G4" s="119"/>
      <c r="H4" s="120"/>
      <c r="I4" s="121" t="s">
        <v>16</v>
      </c>
      <c r="J4" s="122"/>
      <c r="K4" s="122"/>
      <c r="L4" s="123"/>
    </row>
    <row r="5" spans="1:12">
      <c r="A5" s="117"/>
      <c r="B5" s="117"/>
      <c r="C5" s="118"/>
      <c r="D5" s="2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20" t="s">
        <v>8</v>
      </c>
      <c r="J5" s="20" t="s">
        <v>9</v>
      </c>
      <c r="K5" s="20" t="s">
        <v>41</v>
      </c>
      <c r="L5" s="20" t="s">
        <v>49</v>
      </c>
    </row>
    <row r="6" spans="1:12">
      <c r="A6" s="16">
        <v>1</v>
      </c>
      <c r="B6" s="17">
        <v>1</v>
      </c>
      <c r="C6" s="28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30">
        <v>8</v>
      </c>
      <c r="J6" s="30">
        <v>9</v>
      </c>
      <c r="K6" s="30">
        <v>10</v>
      </c>
      <c r="L6" s="30">
        <v>11</v>
      </c>
    </row>
    <row r="7" spans="1:12">
      <c r="A7" s="124"/>
      <c r="B7" s="127" t="s">
        <v>10</v>
      </c>
      <c r="C7" s="10"/>
      <c r="D7" s="4"/>
      <c r="E7" s="4"/>
      <c r="F7" s="4"/>
      <c r="G7" s="4"/>
      <c r="H7" s="4"/>
      <c r="I7" s="23"/>
      <c r="J7" s="23"/>
      <c r="K7" s="23"/>
      <c r="L7" s="23"/>
    </row>
    <row r="8" spans="1:12">
      <c r="A8" s="125"/>
      <c r="B8" s="128"/>
      <c r="C8" s="11"/>
      <c r="D8" s="5"/>
      <c r="E8" s="5"/>
      <c r="F8" s="5"/>
      <c r="G8" s="5"/>
      <c r="H8" s="5"/>
      <c r="I8" s="24"/>
      <c r="J8" s="24"/>
      <c r="K8" s="24"/>
      <c r="L8" s="24"/>
    </row>
    <row r="9" spans="1:12">
      <c r="A9" s="125"/>
      <c r="B9" s="128"/>
      <c r="C9" s="27"/>
      <c r="D9" s="6"/>
      <c r="E9" s="6"/>
      <c r="F9" s="6"/>
      <c r="G9" s="6"/>
      <c r="H9" s="6"/>
      <c r="I9" s="31"/>
      <c r="J9" s="31"/>
      <c r="K9" s="31"/>
      <c r="L9" s="31"/>
    </row>
    <row r="10" spans="1:12">
      <c r="A10" s="126"/>
      <c r="B10" s="129"/>
      <c r="C10" s="130" t="s">
        <v>22</v>
      </c>
      <c r="D10" s="131"/>
      <c r="E10" s="131"/>
      <c r="F10" s="131"/>
      <c r="G10" s="131"/>
      <c r="H10" s="132"/>
      <c r="I10" s="22"/>
      <c r="J10" s="22"/>
      <c r="K10" s="22"/>
      <c r="L10" s="22"/>
    </row>
    <row r="11" spans="1:12" ht="97.9" customHeight="1">
      <c r="A11" s="61" t="s">
        <v>87</v>
      </c>
      <c r="B11" s="70" t="s">
        <v>83</v>
      </c>
      <c r="C11" s="71" t="s">
        <v>86</v>
      </c>
      <c r="D11" s="21" t="s">
        <v>74</v>
      </c>
      <c r="E11" s="21" t="s">
        <v>75</v>
      </c>
      <c r="F11" s="21" t="s">
        <v>76</v>
      </c>
      <c r="G11" s="21" t="s">
        <v>85</v>
      </c>
      <c r="H11" s="21" t="s">
        <v>78</v>
      </c>
      <c r="I11" s="83">
        <v>253276.45</v>
      </c>
      <c r="J11" s="83">
        <v>288671.95</v>
      </c>
      <c r="K11" s="83">
        <v>279297.65000000002</v>
      </c>
      <c r="L11" s="83">
        <v>290721.75</v>
      </c>
    </row>
    <row r="12" spans="1:12">
      <c r="A12" s="64"/>
      <c r="B12" s="67"/>
      <c r="C12" s="130" t="s">
        <v>22</v>
      </c>
      <c r="D12" s="131"/>
      <c r="E12" s="131"/>
      <c r="F12" s="131"/>
      <c r="G12" s="131"/>
      <c r="H12" s="132"/>
      <c r="I12" s="84">
        <f>I11</f>
        <v>253276.45</v>
      </c>
      <c r="J12" s="84">
        <f t="shared" ref="J12:L12" si="0">J11</f>
        <v>288671.95</v>
      </c>
      <c r="K12" s="84">
        <f t="shared" si="0"/>
        <v>279297.65000000002</v>
      </c>
      <c r="L12" s="84">
        <f t="shared" si="0"/>
        <v>290721.75</v>
      </c>
    </row>
    <row r="13" spans="1:12">
      <c r="A13" s="124"/>
      <c r="B13" s="127" t="s">
        <v>23</v>
      </c>
      <c r="C13" s="4"/>
      <c r="D13" s="4"/>
      <c r="E13" s="4"/>
      <c r="F13" s="4"/>
      <c r="G13" s="4"/>
      <c r="H13" s="4"/>
      <c r="I13" s="23"/>
      <c r="J13" s="23"/>
      <c r="K13" s="23"/>
      <c r="L13" s="23"/>
    </row>
    <row r="14" spans="1:12">
      <c r="A14" s="125"/>
      <c r="B14" s="128"/>
      <c r="C14" s="5"/>
      <c r="D14" s="5"/>
      <c r="E14" s="5"/>
      <c r="F14" s="5"/>
      <c r="G14" s="5"/>
      <c r="H14" s="5"/>
      <c r="I14" s="24"/>
      <c r="J14" s="24"/>
      <c r="K14" s="24"/>
      <c r="L14" s="24"/>
    </row>
    <row r="15" spans="1:12">
      <c r="A15" s="125"/>
      <c r="B15" s="128"/>
      <c r="C15" s="6"/>
      <c r="D15" s="6"/>
      <c r="E15" s="6"/>
      <c r="F15" s="6"/>
      <c r="G15" s="6"/>
      <c r="H15" s="6"/>
      <c r="I15" s="25"/>
      <c r="J15" s="25"/>
      <c r="K15" s="25"/>
      <c r="L15" s="25"/>
    </row>
    <row r="16" spans="1:12">
      <c r="A16" s="126"/>
      <c r="B16" s="129"/>
      <c r="C16" s="130" t="s">
        <v>24</v>
      </c>
      <c r="D16" s="131"/>
      <c r="E16" s="131"/>
      <c r="F16" s="131"/>
      <c r="G16" s="131"/>
      <c r="H16" s="132"/>
      <c r="I16" s="22"/>
      <c r="J16" s="22"/>
      <c r="K16" s="22"/>
      <c r="L16" s="22"/>
    </row>
    <row r="17" spans="1:12" ht="84.6" customHeight="1">
      <c r="A17" s="61" t="s">
        <v>68</v>
      </c>
      <c r="B17" s="60" t="s">
        <v>56</v>
      </c>
      <c r="C17" s="21" t="s">
        <v>73</v>
      </c>
      <c r="D17" s="21" t="s">
        <v>74</v>
      </c>
      <c r="E17" s="21" t="s">
        <v>75</v>
      </c>
      <c r="F17" s="21" t="s">
        <v>76</v>
      </c>
      <c r="G17" s="21" t="s">
        <v>77</v>
      </c>
      <c r="H17" s="21" t="s">
        <v>78</v>
      </c>
      <c r="I17" s="22">
        <f>'[1]НЗ '!$H$12+'[1]НЗ '!$H$13</f>
        <v>12636.58622231261</v>
      </c>
      <c r="J17" s="22">
        <f>'[2]НЗ '!$H$12+'[2]НЗ '!$H$13</f>
        <v>11115.582828855715</v>
      </c>
      <c r="K17" s="22">
        <f>'[2]НЗ 2020'!$H$12+'[2]НЗ 2020'!$H$13</f>
        <v>10274.158588908233</v>
      </c>
      <c r="L17" s="22">
        <f>'[2]НЗ 2021'!$H$12+'[2]НЗ 2021'!$H$13</f>
        <v>10596.908214273129</v>
      </c>
    </row>
    <row r="18" spans="1:12" ht="103.9" customHeight="1">
      <c r="A18" s="61" t="s">
        <v>69</v>
      </c>
      <c r="B18" s="60" t="s">
        <v>58</v>
      </c>
      <c r="C18" s="21" t="s">
        <v>73</v>
      </c>
      <c r="D18" s="21" t="s">
        <v>74</v>
      </c>
      <c r="E18" s="21" t="s">
        <v>75</v>
      </c>
      <c r="F18" s="21" t="s">
        <v>76</v>
      </c>
      <c r="G18" s="21" t="s">
        <v>77</v>
      </c>
      <c r="H18" s="21" t="s">
        <v>78</v>
      </c>
      <c r="I18" s="22">
        <v>100395</v>
      </c>
      <c r="J18" s="22">
        <f>'[2]НЗ '!$H$14+'[2]НЗ '!$H$15+'[2]НЗ '!$H$16+'[2]НЗ '!$H$17</f>
        <v>100550.27983277921</v>
      </c>
      <c r="K18" s="22">
        <f>'[2]НЗ 2020'!$H$14+'[2]НЗ 2020'!$H$15+'[2]НЗ 2020'!$H$16+'[2]НЗ 2020'!$H$17</f>
        <v>76074.655798907494</v>
      </c>
      <c r="L18" s="22">
        <f>'[2]НЗ 2021'!$H$14+'[2]НЗ 2021'!$H$15+'[2]НЗ 2021'!$H$16+'[2]НЗ 2021'!$H$17</f>
        <v>75280.813129234171</v>
      </c>
    </row>
    <row r="19" spans="1:12" ht="34.9" customHeight="1">
      <c r="A19" s="61" t="s">
        <v>70</v>
      </c>
      <c r="B19" s="57" t="s">
        <v>50</v>
      </c>
      <c r="C19" s="21" t="s">
        <v>73</v>
      </c>
      <c r="D19" s="21" t="s">
        <v>74</v>
      </c>
      <c r="E19" s="21" t="s">
        <v>75</v>
      </c>
      <c r="F19" s="21" t="s">
        <v>76</v>
      </c>
      <c r="G19" s="21" t="s">
        <v>77</v>
      </c>
      <c r="H19" s="21" t="s">
        <v>78</v>
      </c>
      <c r="I19" s="22">
        <f>'[1]НЗ '!$H$19</f>
        <v>13811.231018476032</v>
      </c>
      <c r="J19" s="22">
        <f>'[2]НЗ '!$H$18</f>
        <v>10579.690568093662</v>
      </c>
      <c r="K19" s="22">
        <f>'[2]НЗ 2020'!$H$18</f>
        <v>10858.684659068942</v>
      </c>
      <c r="L19" s="22">
        <f>'[2]НЗ 2021'!$H$18</f>
        <v>11199.796427525933</v>
      </c>
    </row>
    <row r="20" spans="1:12" ht="58.15" customHeight="1">
      <c r="A20" s="61" t="s">
        <v>72</v>
      </c>
      <c r="B20" s="57" t="s">
        <v>51</v>
      </c>
      <c r="C20" s="21" t="s">
        <v>73</v>
      </c>
      <c r="D20" s="21" t="s">
        <v>74</v>
      </c>
      <c r="E20" s="21" t="s">
        <v>75</v>
      </c>
      <c r="F20" s="21" t="s">
        <v>76</v>
      </c>
      <c r="G20" s="21" t="s">
        <v>77</v>
      </c>
      <c r="H20" s="21" t="s">
        <v>78</v>
      </c>
      <c r="I20" s="22">
        <f>'[1]НЗ '!$H$20</f>
        <v>4355.9803974357364</v>
      </c>
      <c r="J20" s="22">
        <f>'[2]НЗ '!$H$19</f>
        <v>3952.5884790684613</v>
      </c>
      <c r="K20" s="22">
        <f>'[2]НЗ 2020'!$H$19</f>
        <v>3144.6895843534903</v>
      </c>
      <c r="L20" s="22">
        <f>'[2]НЗ 2021'!$H$19</f>
        <v>3194.9417981559527</v>
      </c>
    </row>
    <row r="21" spans="1:12" ht="34.9" customHeight="1">
      <c r="A21" s="61" t="s">
        <v>71</v>
      </c>
      <c r="B21" s="57" t="s">
        <v>52</v>
      </c>
      <c r="C21" s="21" t="s">
        <v>73</v>
      </c>
      <c r="D21" s="21" t="s">
        <v>74</v>
      </c>
      <c r="E21" s="21" t="s">
        <v>75</v>
      </c>
      <c r="F21" s="21" t="s">
        <v>76</v>
      </c>
      <c r="G21" s="21" t="s">
        <v>77</v>
      </c>
      <c r="H21" s="21" t="s">
        <v>78</v>
      </c>
      <c r="I21" s="22">
        <f>'[1]НЗ '!$H$21</f>
        <v>6604.7708143827458</v>
      </c>
      <c r="J21" s="22">
        <f>'[2]НЗ '!$H$20</f>
        <v>3100.8791979560374</v>
      </c>
      <c r="K21" s="22">
        <f>'[2]НЗ 2020'!$H$20</f>
        <v>3164.3688024450817</v>
      </c>
      <c r="L21" s="22">
        <f>'[2]НЗ 2021'!$H$20</f>
        <v>3241.9942861611926</v>
      </c>
    </row>
    <row r="22" spans="1:12" ht="36" customHeight="1">
      <c r="A22" s="61"/>
      <c r="B22" s="57" t="s">
        <v>53</v>
      </c>
      <c r="C22" s="21" t="s">
        <v>73</v>
      </c>
      <c r="D22" s="21" t="s">
        <v>74</v>
      </c>
      <c r="E22" s="21" t="s">
        <v>75</v>
      </c>
      <c r="F22" s="21" t="s">
        <v>76</v>
      </c>
      <c r="G22" s="21" t="s">
        <v>77</v>
      </c>
      <c r="H22" s="21" t="s">
        <v>78</v>
      </c>
      <c r="I22" s="22">
        <f>'[1]НЗ '!$H$22</f>
        <v>150.25500913258702</v>
      </c>
      <c r="J22" s="22">
        <f>'[2]НЗ '!$H$21</f>
        <v>66.49617695326404</v>
      </c>
      <c r="K22" s="22">
        <f>'[2]НЗ 2020'!$H$21</f>
        <v>68.249729226178033</v>
      </c>
      <c r="L22" s="22">
        <f>'[2]НЗ 2021'!$H$21+0.1</f>
        <v>70.493707669608426</v>
      </c>
    </row>
    <row r="23" spans="1:12" ht="96.6" customHeight="1">
      <c r="A23" s="61" t="s">
        <v>102</v>
      </c>
      <c r="B23" s="60" t="s">
        <v>90</v>
      </c>
      <c r="C23" s="71" t="s">
        <v>97</v>
      </c>
      <c r="D23" s="21" t="s">
        <v>74</v>
      </c>
      <c r="E23" s="21" t="s">
        <v>98</v>
      </c>
      <c r="F23" s="21" t="s">
        <v>99</v>
      </c>
      <c r="G23" s="21" t="s">
        <v>100</v>
      </c>
      <c r="H23" s="21" t="s">
        <v>101</v>
      </c>
      <c r="I23" s="22">
        <v>2209.5</v>
      </c>
      <c r="J23" s="22">
        <v>2278.5</v>
      </c>
      <c r="K23" s="22">
        <v>2405.6999999999998</v>
      </c>
      <c r="L23" s="22">
        <v>2520</v>
      </c>
    </row>
    <row r="24" spans="1:12" ht="25.5">
      <c r="A24" s="61" t="s">
        <v>103</v>
      </c>
      <c r="B24" s="60" t="s">
        <v>50</v>
      </c>
      <c r="C24" s="71" t="s">
        <v>97</v>
      </c>
      <c r="D24" s="21" t="s">
        <v>74</v>
      </c>
      <c r="E24" s="21" t="s">
        <v>98</v>
      </c>
      <c r="F24" s="21" t="s">
        <v>99</v>
      </c>
      <c r="G24" s="21" t="s">
        <v>100</v>
      </c>
      <c r="H24" s="21" t="s">
        <v>101</v>
      </c>
      <c r="I24" s="22">
        <v>1424</v>
      </c>
      <c r="J24" s="22">
        <v>1473.7</v>
      </c>
      <c r="K24" s="22">
        <v>1501</v>
      </c>
      <c r="L24" s="22">
        <v>1555.5</v>
      </c>
    </row>
    <row r="25" spans="1:12">
      <c r="A25" s="133" t="s">
        <v>25</v>
      </c>
      <c r="B25" s="134"/>
      <c r="C25" s="134"/>
      <c r="D25" s="134"/>
      <c r="E25" s="134"/>
      <c r="F25" s="134"/>
      <c r="G25" s="134"/>
      <c r="H25" s="134"/>
      <c r="I25" s="32">
        <f>I12+I17+I18+I19+I20+I21+I22+I23+I24</f>
        <v>394863.77346173971</v>
      </c>
      <c r="J25" s="32">
        <f t="shared" ref="J25:L25" si="1">J12+J17+J18+J19+J20+J21+J22+J23+J24</f>
        <v>421789.66708370642</v>
      </c>
      <c r="K25" s="32">
        <f t="shared" si="1"/>
        <v>386789.1571629094</v>
      </c>
      <c r="L25" s="32">
        <f t="shared" si="1"/>
        <v>398382.19756301999</v>
      </c>
    </row>
    <row r="28" spans="1:12" hidden="1">
      <c r="A28" s="99" t="s">
        <v>11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</row>
    <row r="29" spans="1:12" hidden="1">
      <c r="A29" s="135" t="s">
        <v>12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</row>
    <row r="30" spans="1:12">
      <c r="A30" s="18"/>
      <c r="B30" s="13"/>
      <c r="C30" s="13"/>
      <c r="D30" s="13"/>
      <c r="E30" s="13"/>
      <c r="F30" s="13"/>
      <c r="G30" s="13"/>
      <c r="H30" s="13"/>
      <c r="I30" s="14"/>
      <c r="J30" s="14"/>
      <c r="K30" s="14"/>
      <c r="L30" s="14"/>
    </row>
    <row r="31" spans="1:12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</row>
  </sheetData>
  <mergeCells count="17">
    <mergeCell ref="A29:L29"/>
    <mergeCell ref="A31:L31"/>
    <mergeCell ref="A13:A16"/>
    <mergeCell ref="B13:B16"/>
    <mergeCell ref="C16:H16"/>
    <mergeCell ref="A7:A10"/>
    <mergeCell ref="B7:B10"/>
    <mergeCell ref="C10:H10"/>
    <mergeCell ref="A25:H25"/>
    <mergeCell ref="A28:L28"/>
    <mergeCell ref="C12:H12"/>
    <mergeCell ref="A2:L2"/>
    <mergeCell ref="A4:A5"/>
    <mergeCell ref="B4:B5"/>
    <mergeCell ref="C4:C5"/>
    <mergeCell ref="D4:H4"/>
    <mergeCell ref="I4:L4"/>
  </mergeCells>
  <printOptions horizontalCentered="1"/>
  <pageMargins left="0.78740157480314965" right="0.39370078740157483" top="0.59055118110236227" bottom="0.39370078740157483" header="0.15748031496062992" footer="0.15748031496062992"/>
  <pageSetup paperSize="9" scale="86" fitToHeight="0" orientation="landscape" useFirstPageNumber="1" r:id="rId1"/>
  <headerFooter differentFirst="1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16"/>
  <sheetViews>
    <sheetView showGridLines="0" view="pageBreakPreview" zoomScaleNormal="100" zoomScaleSheetLayoutView="100" workbookViewId="0">
      <selection activeCell="K25" sqref="K25"/>
    </sheetView>
  </sheetViews>
  <sheetFormatPr defaultColWidth="9.140625" defaultRowHeight="12.75"/>
  <cols>
    <col min="1" max="1" width="5.140625" style="1" bestFit="1" customWidth="1"/>
    <col min="2" max="2" width="6.140625" style="1" bestFit="1" customWidth="1"/>
    <col min="3" max="3" width="9" style="1" bestFit="1" customWidth="1"/>
    <col min="4" max="4" width="12.42578125" style="1" bestFit="1" customWidth="1"/>
    <col min="5" max="5" width="11.28515625" style="1" bestFit="1" customWidth="1"/>
    <col min="6" max="9" width="12.7109375" style="1" customWidth="1"/>
    <col min="10" max="16384" width="9.140625" style="1"/>
  </cols>
  <sheetData>
    <row r="1" spans="1:12">
      <c r="A1" s="15"/>
      <c r="B1" s="15"/>
      <c r="C1" s="15"/>
      <c r="D1" s="15"/>
      <c r="E1" s="8"/>
      <c r="F1" s="8"/>
      <c r="G1" s="26"/>
      <c r="H1" s="7"/>
      <c r="I1" s="7" t="s">
        <v>26</v>
      </c>
    </row>
    <row r="2" spans="1:12" ht="47.25" customHeight="1">
      <c r="A2" s="137" t="s">
        <v>81</v>
      </c>
      <c r="B2" s="137"/>
      <c r="C2" s="137"/>
      <c r="D2" s="137"/>
      <c r="E2" s="137"/>
      <c r="F2" s="137"/>
      <c r="G2" s="137"/>
      <c r="H2" s="137"/>
      <c r="I2" s="137"/>
      <c r="J2" s="33"/>
      <c r="K2" s="33"/>
      <c r="L2" s="33"/>
    </row>
    <row r="3" spans="1:12" ht="67.5" customHeight="1">
      <c r="A3" s="121" t="s">
        <v>15</v>
      </c>
      <c r="B3" s="122"/>
      <c r="C3" s="122"/>
      <c r="D3" s="122"/>
      <c r="E3" s="138"/>
      <c r="F3" s="121" t="s">
        <v>82</v>
      </c>
      <c r="G3" s="122"/>
      <c r="H3" s="122"/>
      <c r="I3" s="138"/>
    </row>
    <row r="4" spans="1:12">
      <c r="A4" s="29" t="s">
        <v>17</v>
      </c>
      <c r="B4" s="9" t="s">
        <v>18</v>
      </c>
      <c r="C4" s="9" t="s">
        <v>19</v>
      </c>
      <c r="D4" s="9" t="s">
        <v>20</v>
      </c>
      <c r="E4" s="9" t="s">
        <v>21</v>
      </c>
      <c r="F4" s="20" t="s">
        <v>8</v>
      </c>
      <c r="G4" s="20" t="s">
        <v>9</v>
      </c>
      <c r="H4" s="20" t="s">
        <v>41</v>
      </c>
      <c r="I4" s="20" t="s">
        <v>49</v>
      </c>
    </row>
    <row r="5" spans="1:12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4">
        <v>6</v>
      </c>
      <c r="G5" s="34">
        <v>7</v>
      </c>
      <c r="H5" s="34">
        <v>8</v>
      </c>
      <c r="I5" s="34">
        <v>9</v>
      </c>
    </row>
    <row r="6" spans="1:12">
      <c r="A6" s="21" t="s">
        <v>74</v>
      </c>
      <c r="B6" s="21" t="s">
        <v>75</v>
      </c>
      <c r="C6" s="21" t="s">
        <v>76</v>
      </c>
      <c r="D6" s="21" t="s">
        <v>77</v>
      </c>
      <c r="E6" s="21" t="s">
        <v>78</v>
      </c>
      <c r="F6" s="22">
        <v>1087.7</v>
      </c>
      <c r="G6" s="22">
        <f>'[2]НЗ '!$I$22</f>
        <v>1941.49692</v>
      </c>
      <c r="H6" s="22">
        <f>'[3]НЗ 2020'!$I$22</f>
        <v>497.49692000000005</v>
      </c>
      <c r="I6" s="22">
        <v>497.5</v>
      </c>
    </row>
    <row r="7" spans="1:12">
      <c r="A7" s="4" t="s">
        <v>74</v>
      </c>
      <c r="B7" s="4" t="s">
        <v>75</v>
      </c>
      <c r="C7" s="4" t="s">
        <v>76</v>
      </c>
      <c r="D7" s="4" t="s">
        <v>85</v>
      </c>
      <c r="E7" s="4" t="s">
        <v>78</v>
      </c>
      <c r="F7" s="73">
        <v>6280.65</v>
      </c>
      <c r="G7" s="74">
        <v>4342.8999999999996</v>
      </c>
      <c r="H7" s="74">
        <v>4270.3999999999996</v>
      </c>
      <c r="I7" s="75">
        <v>4197.8999999999996</v>
      </c>
    </row>
    <row r="8" spans="1:12">
      <c r="A8" s="21" t="s">
        <v>74</v>
      </c>
      <c r="B8" s="21" t="s">
        <v>104</v>
      </c>
      <c r="C8" s="21" t="s">
        <v>105</v>
      </c>
      <c r="D8" s="21" t="s">
        <v>106</v>
      </c>
      <c r="E8" s="21" t="s">
        <v>101</v>
      </c>
      <c r="F8" s="22">
        <v>214.2</v>
      </c>
      <c r="G8" s="22">
        <v>496.2</v>
      </c>
      <c r="H8" s="22">
        <v>479.2</v>
      </c>
      <c r="I8" s="22">
        <v>470.2</v>
      </c>
    </row>
    <row r="9" spans="1:12">
      <c r="A9" s="21"/>
      <c r="B9" s="21"/>
      <c r="C9" s="21"/>
      <c r="D9" s="21"/>
      <c r="E9" s="21"/>
      <c r="F9" s="22"/>
      <c r="G9" s="22"/>
      <c r="H9" s="22"/>
      <c r="I9" s="22"/>
    </row>
    <row r="10" spans="1:12">
      <c r="A10" s="21"/>
      <c r="B10" s="21"/>
      <c r="C10" s="21"/>
      <c r="D10" s="21"/>
      <c r="E10" s="21"/>
      <c r="F10" s="22"/>
      <c r="G10" s="22"/>
      <c r="H10" s="22"/>
      <c r="I10" s="22"/>
    </row>
    <row r="11" spans="1:12">
      <c r="A11" s="139" t="s">
        <v>25</v>
      </c>
      <c r="B11" s="140"/>
      <c r="C11" s="140"/>
      <c r="D11" s="140"/>
      <c r="E11" s="141"/>
      <c r="F11" s="22">
        <f>SUM(F6:F10)</f>
        <v>7582.5499999999993</v>
      </c>
      <c r="G11" s="22">
        <f>SUM(G6:G10)</f>
        <v>6780.596919999999</v>
      </c>
      <c r="H11" s="22">
        <f>SUM(H6:H10)</f>
        <v>5247.096919999999</v>
      </c>
      <c r="I11" s="22">
        <f>SUM(I6:I10)</f>
        <v>5165.5999999999995</v>
      </c>
    </row>
    <row r="12" spans="1:12">
      <c r="E12" s="12"/>
      <c r="I12" s="12"/>
    </row>
    <row r="14" spans="1:12">
      <c r="A14" s="136"/>
      <c r="B14" s="136"/>
      <c r="C14" s="136"/>
      <c r="D14" s="136"/>
      <c r="E14" s="136"/>
      <c r="F14" s="136"/>
      <c r="G14" s="136"/>
      <c r="H14" s="136"/>
      <c r="I14" s="136"/>
    </row>
    <row r="15" spans="1:12">
      <c r="A15" s="13"/>
      <c r="B15" s="13"/>
      <c r="C15" s="13"/>
      <c r="D15" s="13"/>
      <c r="E15" s="13"/>
      <c r="F15" s="14"/>
      <c r="G15" s="14"/>
      <c r="H15" s="14"/>
      <c r="I15" s="14"/>
    </row>
    <row r="16" spans="1:12">
      <c r="A16" s="98"/>
      <c r="B16" s="98"/>
      <c r="C16" s="98"/>
      <c r="D16" s="98"/>
      <c r="E16" s="98"/>
      <c r="F16" s="98"/>
      <c r="G16" s="98"/>
      <c r="H16" s="98"/>
      <c r="I16" s="98"/>
    </row>
  </sheetData>
  <mergeCells count="6">
    <mergeCell ref="A14:I14"/>
    <mergeCell ref="A16:I16"/>
    <mergeCell ref="A2:I2"/>
    <mergeCell ref="A3:E3"/>
    <mergeCell ref="F3:I3"/>
    <mergeCell ref="A11:E11"/>
  </mergeCells>
  <printOptions horizontalCentered="1"/>
  <pageMargins left="0.78740157480314965" right="0.39370078740157483" top="0.78740157480314965" bottom="0.39370078740157483" header="0.15748031496062992" footer="0.15748031496062992"/>
  <pageSetup paperSize="9" scale="125" firstPageNumber="3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7"/>
  <sheetViews>
    <sheetView showGridLines="0" view="pageBreakPreview" zoomScaleNormal="100" zoomScaleSheetLayoutView="100" workbookViewId="0">
      <selection activeCell="F7" sqref="F7:F9"/>
    </sheetView>
  </sheetViews>
  <sheetFormatPr defaultColWidth="9.140625" defaultRowHeight="12.75"/>
  <cols>
    <col min="1" max="1" width="5.140625" style="1" bestFit="1" customWidth="1"/>
    <col min="2" max="2" width="6.140625" style="1" bestFit="1" customWidth="1"/>
    <col min="3" max="3" width="9" style="1" bestFit="1" customWidth="1"/>
    <col min="4" max="4" width="12.42578125" style="1" bestFit="1" customWidth="1"/>
    <col min="5" max="5" width="11.28515625" style="1" bestFit="1" customWidth="1"/>
    <col min="6" max="9" width="12.7109375" style="1" customWidth="1"/>
    <col min="10" max="16384" width="9.140625" style="1"/>
  </cols>
  <sheetData>
    <row r="1" spans="1:14">
      <c r="A1" s="15"/>
      <c r="B1" s="15"/>
      <c r="C1" s="15"/>
      <c r="D1" s="15"/>
      <c r="E1" s="8"/>
      <c r="F1" s="8"/>
      <c r="G1" s="7"/>
      <c r="H1" s="7"/>
      <c r="I1" s="7" t="s">
        <v>27</v>
      </c>
    </row>
    <row r="2" spans="1:14" ht="52.5" customHeight="1">
      <c r="A2" s="137" t="s">
        <v>42</v>
      </c>
      <c r="B2" s="137"/>
      <c r="C2" s="142"/>
      <c r="D2" s="142"/>
      <c r="E2" s="142"/>
      <c r="F2" s="142"/>
      <c r="G2" s="142"/>
      <c r="H2" s="142"/>
      <c r="I2" s="142"/>
      <c r="J2" s="33"/>
      <c r="K2" s="33"/>
      <c r="L2" s="33"/>
    </row>
    <row r="3" spans="1:14">
      <c r="A3" s="15"/>
      <c r="B3" s="15"/>
      <c r="C3" s="15"/>
      <c r="D3" s="15"/>
      <c r="E3" s="8"/>
      <c r="F3" s="8"/>
      <c r="G3" s="8"/>
      <c r="H3" s="8"/>
      <c r="I3" s="8"/>
      <c r="L3" s="7"/>
      <c r="M3" s="7"/>
      <c r="N3" s="7"/>
    </row>
    <row r="4" spans="1:14" ht="60" customHeight="1">
      <c r="A4" s="121" t="s">
        <v>15</v>
      </c>
      <c r="B4" s="122"/>
      <c r="C4" s="122"/>
      <c r="D4" s="122"/>
      <c r="E4" s="138"/>
      <c r="F4" s="121" t="s">
        <v>43</v>
      </c>
      <c r="G4" s="122"/>
      <c r="H4" s="122"/>
      <c r="I4" s="123"/>
      <c r="L4" s="7"/>
      <c r="M4" s="7"/>
      <c r="N4" s="7"/>
    </row>
    <row r="5" spans="1:14">
      <c r="A5" s="29" t="s">
        <v>17</v>
      </c>
      <c r="B5" s="9" t="s">
        <v>18</v>
      </c>
      <c r="C5" s="9" t="s">
        <v>19</v>
      </c>
      <c r="D5" s="9" t="s">
        <v>20</v>
      </c>
      <c r="E5" s="9" t="s">
        <v>21</v>
      </c>
      <c r="F5" s="20" t="s">
        <v>8</v>
      </c>
      <c r="G5" s="20" t="s">
        <v>9</v>
      </c>
      <c r="H5" s="20" t="s">
        <v>41</v>
      </c>
      <c r="I5" s="20" t="s">
        <v>49</v>
      </c>
    </row>
    <row r="6" spans="1:14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</row>
    <row r="7" spans="1:14">
      <c r="A7" s="21" t="s">
        <v>74</v>
      </c>
      <c r="B7" s="21" t="s">
        <v>75</v>
      </c>
      <c r="C7" s="21" t="s">
        <v>76</v>
      </c>
      <c r="D7" s="21" t="s">
        <v>77</v>
      </c>
      <c r="E7" s="21" t="s">
        <v>78</v>
      </c>
      <c r="F7" s="35">
        <v>139041.60000000001</v>
      </c>
      <c r="G7" s="91">
        <v>131307.04999999999</v>
      </c>
      <c r="H7" s="91">
        <v>104082.35799999999</v>
      </c>
      <c r="I7" s="91">
        <v>104082.349</v>
      </c>
    </row>
    <row r="8" spans="1:14">
      <c r="A8" s="4" t="s">
        <v>74</v>
      </c>
      <c r="B8" s="4" t="s">
        <v>75</v>
      </c>
      <c r="C8" s="4" t="s">
        <v>76</v>
      </c>
      <c r="D8" s="4" t="s">
        <v>89</v>
      </c>
      <c r="E8" s="4" t="s">
        <v>78</v>
      </c>
      <c r="F8" s="76">
        <v>259557.1</v>
      </c>
      <c r="G8" s="76">
        <v>293014.84999999998</v>
      </c>
      <c r="H8" s="76">
        <v>283568.05</v>
      </c>
      <c r="I8" s="76">
        <v>294919.65000000002</v>
      </c>
    </row>
    <row r="9" spans="1:14">
      <c r="A9" s="21" t="s">
        <v>74</v>
      </c>
      <c r="B9" s="21" t="s">
        <v>104</v>
      </c>
      <c r="C9" s="21" t="s">
        <v>105</v>
      </c>
      <c r="D9" s="21" t="s">
        <v>106</v>
      </c>
      <c r="E9" s="21" t="s">
        <v>101</v>
      </c>
      <c r="F9" s="91">
        <v>3847.7</v>
      </c>
      <c r="G9" s="91">
        <v>4248.3999999999996</v>
      </c>
      <c r="H9" s="91">
        <v>4385.8999999999996</v>
      </c>
      <c r="I9" s="91">
        <v>4545.7</v>
      </c>
    </row>
    <row r="10" spans="1:14">
      <c r="A10" s="5"/>
      <c r="B10" s="5"/>
      <c r="C10" s="5"/>
      <c r="D10" s="5"/>
      <c r="E10" s="5"/>
      <c r="F10" s="36"/>
      <c r="G10" s="36"/>
      <c r="H10" s="36"/>
      <c r="I10" s="36"/>
    </row>
    <row r="11" spans="1:14">
      <c r="A11" s="6"/>
      <c r="B11" s="6"/>
      <c r="C11" s="6"/>
      <c r="D11" s="6"/>
      <c r="E11" s="6"/>
      <c r="F11" s="37"/>
      <c r="G11" s="37"/>
      <c r="H11" s="37"/>
      <c r="I11" s="37"/>
    </row>
    <row r="12" spans="1:14">
      <c r="A12" s="139" t="s">
        <v>25</v>
      </c>
      <c r="B12" s="140"/>
      <c r="C12" s="143"/>
      <c r="D12" s="143"/>
      <c r="E12" s="144"/>
      <c r="F12" s="32">
        <f>SUM(F7:F11)</f>
        <v>402446.4</v>
      </c>
      <c r="G12" s="32">
        <f>SUM(G7:G11)</f>
        <v>428570.3</v>
      </c>
      <c r="H12" s="32">
        <f>SUM(H7:H11)</f>
        <v>392036.30800000002</v>
      </c>
      <c r="I12" s="32">
        <f>SUM(I7:I11)</f>
        <v>403547.69900000002</v>
      </c>
    </row>
    <row r="13" spans="1:14">
      <c r="E13" s="12"/>
      <c r="I13" s="12"/>
    </row>
    <row r="15" spans="1:14">
      <c r="A15" s="136"/>
      <c r="B15" s="136"/>
      <c r="C15" s="136"/>
      <c r="D15" s="136"/>
      <c r="E15" s="136"/>
      <c r="F15" s="136"/>
      <c r="G15" s="136"/>
      <c r="H15" s="136"/>
      <c r="I15" s="136"/>
    </row>
    <row r="16" spans="1:14">
      <c r="A16" s="13"/>
      <c r="B16" s="13"/>
      <c r="C16" s="13"/>
      <c r="D16" s="13"/>
      <c r="E16" s="13"/>
      <c r="F16" s="14"/>
      <c r="G16" s="14"/>
      <c r="H16" s="14"/>
      <c r="I16" s="14"/>
    </row>
    <row r="17" spans="1:9">
      <c r="A17" s="98"/>
      <c r="B17" s="98"/>
      <c r="C17" s="98"/>
      <c r="D17" s="98"/>
      <c r="E17" s="98"/>
      <c r="F17" s="98"/>
      <c r="G17" s="98"/>
      <c r="H17" s="98"/>
      <c r="I17" s="98"/>
    </row>
  </sheetData>
  <mergeCells count="6">
    <mergeCell ref="A17:I17"/>
    <mergeCell ref="A2:I2"/>
    <mergeCell ref="A4:E4"/>
    <mergeCell ref="F4:I4"/>
    <mergeCell ref="A12:E12"/>
    <mergeCell ref="A15:I15"/>
  </mergeCells>
  <printOptions horizontalCentered="1"/>
  <pageMargins left="0.78740157480314965" right="0.39370078740157483" top="0.78740157480314965" bottom="0.39370078740157483" header="0.15748031496062992" footer="0.15748031496062992"/>
  <pageSetup paperSize="9" scale="125" firstPageNumber="37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V34"/>
  <sheetViews>
    <sheetView showGridLines="0" view="pageBreakPreview" topLeftCell="B1" zoomScaleNormal="100" zoomScaleSheetLayoutView="100" workbookViewId="0">
      <selection activeCell="B5" sqref="B5"/>
    </sheetView>
  </sheetViews>
  <sheetFormatPr defaultColWidth="9.140625" defaultRowHeight="12.75"/>
  <cols>
    <col min="1" max="1" width="17" style="1" hidden="1" customWidth="1"/>
    <col min="2" max="2" width="34" style="1" customWidth="1"/>
    <col min="3" max="3" width="10.7109375" style="1" bestFit="1" customWidth="1"/>
    <col min="4" max="4" width="10.85546875" style="1" bestFit="1" customWidth="1"/>
    <col min="5" max="6" width="10.7109375" style="1" bestFit="1" customWidth="1"/>
    <col min="7" max="7" width="10.85546875" style="1" bestFit="1" customWidth="1"/>
    <col min="8" max="9" width="10.7109375" style="1" bestFit="1" customWidth="1"/>
    <col min="10" max="10" width="10.85546875" style="1" bestFit="1" customWidth="1"/>
    <col min="11" max="12" width="10.7109375" style="1" bestFit="1" customWidth="1"/>
    <col min="13" max="13" width="10.85546875" style="1" bestFit="1" customWidth="1"/>
    <col min="14" max="14" width="11.140625" style="1" bestFit="1" customWidth="1"/>
    <col min="15" max="16384" width="9.140625" style="1"/>
  </cols>
  <sheetData>
    <row r="1" spans="1:14">
      <c r="A1" s="15"/>
      <c r="B1" s="15"/>
      <c r="C1" s="15"/>
      <c r="D1" s="15"/>
      <c r="E1" s="15"/>
      <c r="F1" s="15"/>
      <c r="G1" s="15"/>
      <c r="H1" s="15"/>
      <c r="I1" s="15"/>
      <c r="J1" s="8"/>
      <c r="K1" s="8"/>
      <c r="L1" s="7"/>
      <c r="M1" s="7"/>
      <c r="N1" s="7" t="s">
        <v>28</v>
      </c>
    </row>
    <row r="2" spans="1:14" ht="15.75">
      <c r="A2" s="145" t="s">
        <v>48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4" ht="15.75">
      <c r="A3" s="50"/>
      <c r="B3" s="50"/>
      <c r="C3" s="159"/>
      <c r="D3" s="159"/>
      <c r="E3" s="159"/>
      <c r="F3" s="159"/>
      <c r="G3" s="159"/>
      <c r="H3" s="159"/>
      <c r="I3" s="159"/>
      <c r="J3" s="50"/>
      <c r="K3" s="50"/>
      <c r="L3" s="50"/>
      <c r="M3" s="50"/>
      <c r="N3" s="50"/>
    </row>
    <row r="4" spans="1:14">
      <c r="A4" s="148" t="s">
        <v>44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</row>
    <row r="5" spans="1:14">
      <c r="A5" s="15"/>
      <c r="B5" s="41"/>
      <c r="C5" s="15"/>
      <c r="D5" s="15"/>
      <c r="E5" s="15"/>
      <c r="F5" s="15"/>
      <c r="G5" s="15"/>
      <c r="H5" s="15"/>
      <c r="I5" s="15"/>
      <c r="J5" s="8"/>
      <c r="K5" s="8"/>
      <c r="L5" s="8"/>
      <c r="M5" s="8"/>
      <c r="N5" s="8"/>
    </row>
    <row r="6" spans="1:14">
      <c r="A6" s="116" t="s">
        <v>2</v>
      </c>
      <c r="B6" s="116" t="s">
        <v>3</v>
      </c>
      <c r="C6" s="121" t="s">
        <v>29</v>
      </c>
      <c r="D6" s="122"/>
      <c r="E6" s="122"/>
      <c r="F6" s="122"/>
      <c r="G6" s="122"/>
      <c r="H6" s="122"/>
      <c r="I6" s="122"/>
      <c r="J6" s="122"/>
      <c r="K6" s="147"/>
      <c r="L6" s="147"/>
      <c r="M6" s="147"/>
      <c r="N6" s="123"/>
    </row>
    <row r="7" spans="1:14">
      <c r="A7" s="146"/>
      <c r="B7" s="146"/>
      <c r="C7" s="42"/>
      <c r="D7" s="43" t="s">
        <v>8</v>
      </c>
      <c r="E7" s="44"/>
      <c r="F7" s="42"/>
      <c r="G7" s="43" t="s">
        <v>9</v>
      </c>
      <c r="H7" s="45"/>
      <c r="I7" s="43"/>
      <c r="J7" s="43" t="s">
        <v>41</v>
      </c>
      <c r="K7" s="45"/>
      <c r="L7" s="43"/>
      <c r="M7" s="43" t="s">
        <v>49</v>
      </c>
      <c r="N7" s="45"/>
    </row>
    <row r="8" spans="1:14" ht="25.5">
      <c r="A8" s="117"/>
      <c r="B8" s="118"/>
      <c r="C8" s="9" t="s">
        <v>30</v>
      </c>
      <c r="D8" s="9" t="s">
        <v>31</v>
      </c>
      <c r="E8" s="9" t="s">
        <v>32</v>
      </c>
      <c r="F8" s="9" t="s">
        <v>30</v>
      </c>
      <c r="G8" s="9" t="s">
        <v>31</v>
      </c>
      <c r="H8" s="9" t="s">
        <v>32</v>
      </c>
      <c r="I8" s="9" t="s">
        <v>30</v>
      </c>
      <c r="J8" s="9" t="s">
        <v>31</v>
      </c>
      <c r="K8" s="9" t="s">
        <v>32</v>
      </c>
      <c r="L8" s="9" t="s">
        <v>30</v>
      </c>
      <c r="M8" s="9" t="s">
        <v>31</v>
      </c>
      <c r="N8" s="9" t="s">
        <v>32</v>
      </c>
    </row>
    <row r="9" spans="1:14">
      <c r="A9" s="16">
        <v>1</v>
      </c>
      <c r="B9" s="48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0">
        <v>9</v>
      </c>
      <c r="J9" s="30">
        <v>10</v>
      </c>
      <c r="K9" s="30">
        <v>11</v>
      </c>
      <c r="L9" s="30">
        <v>12</v>
      </c>
      <c r="M9" s="30">
        <v>13</v>
      </c>
      <c r="N9" s="30">
        <v>14</v>
      </c>
    </row>
    <row r="10" spans="1:14">
      <c r="A10" s="49"/>
      <c r="B10" s="51" t="s">
        <v>10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63.75">
      <c r="A11" s="68" t="s">
        <v>87</v>
      </c>
      <c r="B11" s="77" t="s">
        <v>83</v>
      </c>
      <c r="C11" s="53"/>
      <c r="D11" s="53">
        <v>1</v>
      </c>
      <c r="E11" s="53"/>
      <c r="F11" s="53"/>
      <c r="G11" s="53">
        <v>1</v>
      </c>
      <c r="H11" s="53"/>
      <c r="I11" s="53"/>
      <c r="J11" s="53">
        <v>1</v>
      </c>
      <c r="K11" s="53"/>
      <c r="L11" s="53"/>
      <c r="M11" s="53">
        <v>1</v>
      </c>
      <c r="N11" s="53"/>
    </row>
    <row r="12" spans="1:14">
      <c r="A12" s="49"/>
      <c r="B12" s="51" t="s">
        <v>23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63.75">
      <c r="A13" s="61" t="s">
        <v>68</v>
      </c>
      <c r="B13" s="60" t="s">
        <v>56</v>
      </c>
      <c r="C13" s="53"/>
      <c r="D13" s="53">
        <v>1</v>
      </c>
      <c r="E13" s="53"/>
      <c r="F13" s="53"/>
      <c r="G13" s="53">
        <v>1</v>
      </c>
      <c r="H13" s="53"/>
      <c r="I13" s="53"/>
      <c r="J13" s="53">
        <v>1</v>
      </c>
      <c r="K13" s="53"/>
      <c r="L13" s="53"/>
      <c r="M13" s="53">
        <v>1</v>
      </c>
      <c r="N13" s="53"/>
    </row>
    <row r="14" spans="1:14" ht="76.5">
      <c r="A14" s="61" t="s">
        <v>69</v>
      </c>
      <c r="B14" s="60" t="s">
        <v>58</v>
      </c>
      <c r="C14" s="53"/>
      <c r="D14" s="53">
        <v>1</v>
      </c>
      <c r="E14" s="53"/>
      <c r="F14" s="53"/>
      <c r="G14" s="53">
        <v>1</v>
      </c>
      <c r="H14" s="53"/>
      <c r="I14" s="53"/>
      <c r="J14" s="53">
        <v>1</v>
      </c>
      <c r="K14" s="53"/>
      <c r="L14" s="53"/>
      <c r="M14" s="53">
        <v>1</v>
      </c>
      <c r="N14" s="53"/>
    </row>
    <row r="15" spans="1:14" ht="25.5">
      <c r="A15" s="61" t="s">
        <v>70</v>
      </c>
      <c r="B15" s="57" t="s">
        <v>50</v>
      </c>
      <c r="C15" s="53"/>
      <c r="D15" s="53">
        <v>1</v>
      </c>
      <c r="E15" s="53"/>
      <c r="F15" s="53"/>
      <c r="G15" s="53">
        <v>1</v>
      </c>
      <c r="H15" s="53"/>
      <c r="I15" s="53"/>
      <c r="J15" s="53">
        <v>1</v>
      </c>
      <c r="K15" s="53"/>
      <c r="L15" s="53"/>
      <c r="M15" s="53">
        <v>1</v>
      </c>
      <c r="N15" s="53"/>
    </row>
    <row r="16" spans="1:14" ht="38.25">
      <c r="A16" s="61" t="s">
        <v>72</v>
      </c>
      <c r="B16" s="57" t="s">
        <v>51</v>
      </c>
      <c r="C16" s="53"/>
      <c r="D16" s="53">
        <v>1</v>
      </c>
      <c r="E16" s="53"/>
      <c r="F16" s="53"/>
      <c r="G16" s="53">
        <v>1</v>
      </c>
      <c r="H16" s="53"/>
      <c r="I16" s="53"/>
      <c r="J16" s="53">
        <v>1</v>
      </c>
      <c r="K16" s="53"/>
      <c r="L16" s="53"/>
      <c r="M16" s="53">
        <v>1</v>
      </c>
      <c r="N16" s="53"/>
    </row>
    <row r="17" spans="1:22" ht="25.5">
      <c r="A17" s="61" t="s">
        <v>71</v>
      </c>
      <c r="B17" s="57" t="s">
        <v>52</v>
      </c>
      <c r="C17" s="53"/>
      <c r="D17" s="53">
        <v>1</v>
      </c>
      <c r="E17" s="53"/>
      <c r="F17" s="53"/>
      <c r="G17" s="53">
        <v>1</v>
      </c>
      <c r="H17" s="53"/>
      <c r="I17" s="53"/>
      <c r="J17" s="53">
        <v>1</v>
      </c>
      <c r="K17" s="53"/>
      <c r="L17" s="53"/>
      <c r="M17" s="53">
        <v>1</v>
      </c>
      <c r="N17" s="53"/>
    </row>
    <row r="18" spans="1:22" ht="25.5">
      <c r="A18" s="61"/>
      <c r="B18" s="57" t="s">
        <v>53</v>
      </c>
      <c r="C18" s="53"/>
      <c r="D18" s="53">
        <v>1</v>
      </c>
      <c r="E18" s="53"/>
      <c r="F18" s="53"/>
      <c r="G18" s="53">
        <v>1</v>
      </c>
      <c r="H18" s="53"/>
      <c r="I18" s="53"/>
      <c r="J18" s="53">
        <v>1</v>
      </c>
      <c r="K18" s="53"/>
      <c r="L18" s="53"/>
      <c r="M18" s="53">
        <v>1</v>
      </c>
      <c r="N18" s="53"/>
    </row>
    <row r="19" spans="1:22" ht="63.75">
      <c r="A19" s="61" t="s">
        <v>102</v>
      </c>
      <c r="B19" s="85" t="s">
        <v>90</v>
      </c>
      <c r="C19" s="53">
        <v>1</v>
      </c>
      <c r="D19" s="53"/>
      <c r="E19" s="53"/>
      <c r="F19" s="53">
        <v>1</v>
      </c>
      <c r="G19" s="53"/>
      <c r="H19" s="53"/>
      <c r="I19" s="53">
        <v>1</v>
      </c>
      <c r="J19" s="53"/>
      <c r="K19" s="53"/>
      <c r="L19" s="53">
        <v>1</v>
      </c>
      <c r="M19" s="53"/>
      <c r="N19" s="53"/>
    </row>
    <row r="20" spans="1:22" ht="25.5">
      <c r="A20" s="61" t="s">
        <v>103</v>
      </c>
      <c r="B20" s="86" t="s">
        <v>50</v>
      </c>
      <c r="C20" s="53">
        <v>1</v>
      </c>
      <c r="D20" s="53"/>
      <c r="E20" s="53"/>
      <c r="F20" s="53">
        <v>1</v>
      </c>
      <c r="G20" s="53"/>
      <c r="H20" s="53"/>
      <c r="I20" s="53">
        <v>1</v>
      </c>
      <c r="J20" s="53"/>
      <c r="K20" s="53"/>
      <c r="L20" s="53">
        <v>1</v>
      </c>
      <c r="M20" s="53"/>
      <c r="N20" s="53"/>
    </row>
    <row r="21" spans="1:22">
      <c r="A21" s="152" t="s">
        <v>33</v>
      </c>
      <c r="B21" s="1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22">
      <c r="J22" s="12"/>
      <c r="N22" s="12"/>
    </row>
    <row r="23" spans="1:22" s="38" customFormat="1" hidden="1">
      <c r="A23" s="154" t="s">
        <v>11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</row>
    <row r="24" spans="1:22" s="38" customFormat="1" hidden="1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</row>
    <row r="25" spans="1:22" s="38" customFormat="1" ht="9" customHeight="1"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</row>
    <row r="26" spans="1:22" ht="12.75" customHeight="1">
      <c r="A26" s="156" t="s">
        <v>34</v>
      </c>
      <c r="B26" s="151"/>
      <c r="C26" s="157" t="s">
        <v>107</v>
      </c>
      <c r="D26" s="157"/>
      <c r="E26" s="151" t="s">
        <v>35</v>
      </c>
      <c r="F26" s="151"/>
      <c r="G26" s="151" t="s">
        <v>36</v>
      </c>
      <c r="H26" s="151"/>
      <c r="I26" s="39"/>
      <c r="J26" s="160" t="s">
        <v>108</v>
      </c>
      <c r="K26" s="160"/>
      <c r="L26" s="39"/>
      <c r="M26" s="39"/>
      <c r="N26" s="39"/>
      <c r="O26" s="13"/>
      <c r="P26" s="13"/>
      <c r="Q26" s="13"/>
      <c r="R26" s="13"/>
      <c r="S26" s="46"/>
      <c r="T26" s="46"/>
      <c r="U26" s="46"/>
      <c r="V26" s="46"/>
    </row>
    <row r="27" spans="1:22" ht="12.75" customHeight="1">
      <c r="A27" s="47"/>
      <c r="B27" s="39"/>
      <c r="C27" s="158" t="s">
        <v>45</v>
      </c>
      <c r="D27" s="158"/>
      <c r="G27" s="158" t="s">
        <v>37</v>
      </c>
      <c r="H27" s="158"/>
      <c r="J27" s="158" t="s">
        <v>38</v>
      </c>
      <c r="K27" s="158"/>
      <c r="L27" s="39"/>
      <c r="M27" s="39"/>
      <c r="N27" s="39"/>
      <c r="O27" s="13"/>
      <c r="P27" s="13"/>
      <c r="Q27" s="13"/>
      <c r="R27" s="13"/>
      <c r="S27" s="46"/>
      <c r="T27" s="46"/>
      <c r="U27" s="46"/>
      <c r="V27" s="46"/>
    </row>
    <row r="28" spans="1:22" ht="3" customHeight="1">
      <c r="A28" s="47"/>
      <c r="B28" s="39"/>
      <c r="C28" s="55"/>
      <c r="D28" s="55"/>
      <c r="G28" s="55"/>
      <c r="H28" s="55"/>
      <c r="J28" s="55"/>
      <c r="K28" s="55"/>
      <c r="L28" s="39"/>
      <c r="M28" s="39"/>
      <c r="N28" s="39"/>
      <c r="O28" s="13"/>
      <c r="P28" s="13"/>
      <c r="Q28" s="13"/>
      <c r="R28" s="13"/>
      <c r="S28" s="46"/>
      <c r="T28" s="46"/>
      <c r="U28" s="46"/>
      <c r="V28" s="46"/>
    </row>
    <row r="29" spans="1:22" ht="6" customHeight="1">
      <c r="A29" s="47"/>
      <c r="B29" s="39"/>
      <c r="C29" s="55"/>
      <c r="D29" s="55"/>
      <c r="G29" s="55"/>
      <c r="H29" s="55"/>
      <c r="J29" s="55"/>
      <c r="K29" s="55"/>
      <c r="L29" s="39"/>
      <c r="M29" s="39"/>
      <c r="N29" s="39"/>
      <c r="O29" s="13"/>
      <c r="P29" s="13"/>
      <c r="Q29" s="13"/>
      <c r="R29" s="13"/>
      <c r="S29" s="46"/>
      <c r="T29" s="46"/>
      <c r="U29" s="46"/>
      <c r="V29" s="46"/>
    </row>
    <row r="30" spans="1:22">
      <c r="A30" s="149" t="s">
        <v>39</v>
      </c>
      <c r="B30" s="150"/>
      <c r="C30" s="151" t="s">
        <v>80</v>
      </c>
      <c r="D30" s="151"/>
      <c r="E30" s="151" t="s">
        <v>35</v>
      </c>
      <c r="F30" s="151"/>
      <c r="G30" s="151" t="s">
        <v>36</v>
      </c>
      <c r="H30" s="151"/>
      <c r="I30" s="39"/>
      <c r="J30" s="160" t="s">
        <v>109</v>
      </c>
      <c r="K30" s="160"/>
      <c r="L30" s="39"/>
      <c r="M30" s="39"/>
      <c r="N30" s="39"/>
      <c r="O30" s="13"/>
      <c r="P30" s="13"/>
      <c r="Q30" s="13"/>
      <c r="R30" s="13"/>
      <c r="S30" s="46"/>
      <c r="T30" s="46"/>
      <c r="U30" s="46"/>
      <c r="V30" s="46"/>
    </row>
    <row r="31" spans="1:22" ht="12.75" customHeight="1">
      <c r="A31" s="54" t="s">
        <v>46</v>
      </c>
      <c r="B31" s="54">
        <v>288163</v>
      </c>
      <c r="C31" s="158" t="s">
        <v>45</v>
      </c>
      <c r="D31" s="158"/>
      <c r="G31" s="158" t="s">
        <v>37</v>
      </c>
      <c r="H31" s="158"/>
      <c r="J31" s="158" t="s">
        <v>38</v>
      </c>
      <c r="K31" s="158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</row>
    <row r="32" spans="1:22">
      <c r="A32" s="1" t="s">
        <v>47</v>
      </c>
      <c r="B32" s="62">
        <v>43363</v>
      </c>
    </row>
    <row r="33" spans="1:14">
      <c r="A33" s="18"/>
      <c r="B33" s="13"/>
      <c r="C33" s="13"/>
      <c r="D33" s="13"/>
      <c r="E33" s="13"/>
      <c r="F33" s="13"/>
      <c r="G33" s="13"/>
      <c r="H33" s="13"/>
      <c r="I33" s="13"/>
      <c r="J33" s="13"/>
      <c r="K33" s="14"/>
      <c r="L33" s="14"/>
      <c r="M33" s="14"/>
      <c r="N33" s="14"/>
    </row>
    <row r="34" spans="1:14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</sheetData>
  <mergeCells count="24">
    <mergeCell ref="J31:K31"/>
    <mergeCell ref="C3:I3"/>
    <mergeCell ref="C31:D31"/>
    <mergeCell ref="G31:H31"/>
    <mergeCell ref="C27:D27"/>
    <mergeCell ref="G27:H27"/>
    <mergeCell ref="J26:K26"/>
    <mergeCell ref="J30:K30"/>
    <mergeCell ref="A30:B30"/>
    <mergeCell ref="C30:D30"/>
    <mergeCell ref="E30:F30"/>
    <mergeCell ref="G30:H30"/>
    <mergeCell ref="A21:B21"/>
    <mergeCell ref="A23:N23"/>
    <mergeCell ref="A26:B26"/>
    <mergeCell ref="C26:D26"/>
    <mergeCell ref="E26:F26"/>
    <mergeCell ref="G26:H26"/>
    <mergeCell ref="J27:K27"/>
    <mergeCell ref="A2:N2"/>
    <mergeCell ref="A6:A8"/>
    <mergeCell ref="B6:B8"/>
    <mergeCell ref="C6:N6"/>
    <mergeCell ref="A4:N4"/>
  </mergeCells>
  <printOptions horizontalCentered="1"/>
  <pageMargins left="0.78740157480314965" right="0.39370078740157483" top="0.59055118110236227" bottom="0.39370078740157483" header="0.15748031496062992" footer="0.15748031496062992"/>
  <pageSetup paperSize="9" scale="80" firstPageNumber="3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Показатели объема гос.услуг</vt:lpstr>
      <vt:lpstr>Объемы бюдж.ассигн.без имущ.</vt:lpstr>
      <vt:lpstr>Объемы бюдж.ассигн.на содерж.им</vt:lpstr>
      <vt:lpstr>Объемы бюдж.ассигн.</vt:lpstr>
      <vt:lpstr>Колич.гос. учрежд.</vt:lpstr>
      <vt:lpstr>'Колич.гос. учрежд.'!Заголовки_для_печати</vt:lpstr>
      <vt:lpstr>'Объемы бюдж.ассигн.'!Заголовки_для_печати</vt:lpstr>
      <vt:lpstr>'Объемы бюдж.ассигн.без имущ.'!Заголовки_для_печати</vt:lpstr>
      <vt:lpstr>'Объемы бюдж.ассигн.на содерж.им'!Заголовки_для_печати</vt:lpstr>
      <vt:lpstr>'Показатели объема гос.услуг'!Заголовки_для_печати</vt:lpstr>
      <vt:lpstr>'Колич.гос. учрежд.'!Область_печати</vt:lpstr>
      <vt:lpstr>'Объемы бюдж.ассигн.'!Область_печати</vt:lpstr>
      <vt:lpstr>'Объемы бюдж.ассигн.без имущ.'!Область_печати</vt:lpstr>
      <vt:lpstr>'Объемы бюдж.ассигн.на содерж.им'!Область_печати</vt:lpstr>
      <vt:lpstr>'Показатели объема гос.услуг'!Область_печати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Согрин Александр Викторович</dc:creator>
  <cp:lastModifiedBy>minfin user</cp:lastModifiedBy>
  <cp:lastPrinted>2018-10-14T08:51:28Z</cp:lastPrinted>
  <dcterms:created xsi:type="dcterms:W3CDTF">2017-07-05T15:40:48Z</dcterms:created>
  <dcterms:modified xsi:type="dcterms:W3CDTF">2018-10-14T08:51:33Z</dcterms:modified>
</cp:coreProperties>
</file>