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Лист1!$9:$12</definedName>
    <definedName name="_xlnm.Print_Area" localSheetId="0">Лист1!$B$1:$F$26</definedName>
  </definedNames>
  <calcPr calcId="125725"/>
</workbook>
</file>

<file path=xl/calcChain.xml><?xml version="1.0" encoding="utf-8"?>
<calcChain xmlns="http://schemas.openxmlformats.org/spreadsheetml/2006/main">
  <c r="E13" i="2"/>
  <c r="C18"/>
  <c r="E19"/>
  <c r="D19"/>
  <c r="C19"/>
  <c r="C16" l="1"/>
  <c r="C24"/>
  <c r="C15" l="1"/>
  <c r="D24"/>
  <c r="D18"/>
  <c r="D16"/>
  <c r="E18"/>
  <c r="D15" l="1"/>
  <c r="D13" s="1"/>
  <c r="E24" l="1"/>
  <c r="E16"/>
  <c r="E15" s="1"/>
  <c r="C13" l="1"/>
</calcChain>
</file>

<file path=xl/sharedStrings.xml><?xml version="1.0" encoding="utf-8"?>
<sst xmlns="http://schemas.openxmlformats.org/spreadsheetml/2006/main" count="25" uniqueCount="21">
  <si>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</si>
  <si>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</si>
  <si>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</si>
  <si>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</si>
  <si>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</si>
  <si>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</si>
  <si>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</si>
  <si>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</si>
  <si>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</si>
  <si>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2019 год</t>
  </si>
  <si>
    <t>Утверждено</t>
  </si>
  <si>
    <t>Сумма, тыс. рублей</t>
  </si>
  <si>
    <t xml:space="preserve">                    к областному закону</t>
  </si>
  <si>
    <t>2020 год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</si>
  <si>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</si>
  <si>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</si>
  <si>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</si>
  <si>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</si>
  <si>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2021 год</t>
  </si>
  <si>
    <t>Программа государственных внутренних заимствований Архангельской области на 2019 год и на плановый период 2020 и 2021 годов</t>
  </si>
  <si>
    <t xml:space="preserve">                    Приложение № 29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</si>
</sst>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#,##0.0"/>
  </numFmts>
  <fonts count="5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0" fontId="0" fillId="0" borderId="2" xfId="0" applyFont="1" applyFill="1" applyBorder="1" applyAlignment="1">
      <alignment horizontal="left" vertical="center" wrapText="1" indent="1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/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0" fillId="0" borderId="0" xfId="0" applyAlignment="1">
      <alignment vertical="center"/>
    </xf>
    <xf numFmtId="0" fontId="0" fillId="0" borderId="10" xfId="0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164" fontId="0" fillId="2" borderId="23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view="pageBreakPreview" topLeftCell="B1" zoomScaleNormal="100" zoomScaleSheetLayoutView="100" workbookViewId="0">
      <selection activeCell="D2" sqref="D2"/>
    </sheetView>
  </sheetViews>
  <sheetFormatPr defaultColWidth="9.140625" defaultRowHeight="12.75"/>
  <cols>
    <col min="1" max="1" width="2.5703125" style="1" hidden="1" customWidth="1"/>
    <col min="2" max="2" width="43.42578125" style="1" customWidth="1"/>
    <col min="3" max="3" width="15.42578125" style="1" customWidth="1"/>
    <col min="4" max="5" width="15.7109375" style="1" customWidth="1"/>
    <col min="6" max="6" width="1.140625" style="1" customWidth="1"/>
    <col min="7" max="16384" width="9.140625" style="1"/>
  </cols>
  <sheetData>
    <row r="1" spans="1:5" ht="13.5" customHeight="1">
      <c r="D1" s="22" t="s">
        <v>20</v>
      </c>
      <c r="E1"/>
    </row>
    <row r="2" spans="1:5" ht="14.25" customHeight="1">
      <c r="D2" s="22" t="s">
        <v>12</v>
      </c>
      <c r="E2"/>
    </row>
    <row r="6" spans="1:5" ht="14.25" customHeight="1"/>
    <row r="7" spans="1:5" ht="35.25" customHeight="1">
      <c r="B7" s="25" t="s">
        <v>19</v>
      </c>
      <c r="C7" s="26"/>
      <c r="D7" s="27"/>
      <c r="E7" s="27"/>
    </row>
    <row r="8" spans="1:5" ht="14.25" customHeight="1">
      <c r="B8" s="11"/>
      <c r="C8" s="2"/>
      <c r="D8" s="3"/>
      <c r="E8" s="3"/>
    </row>
    <row r="9" spans="1:5" ht="21.75" customHeight="1">
      <c r="B9" s="28" t="s">
        <v>4</v>
      </c>
      <c r="C9" s="31" t="s">
        <v>11</v>
      </c>
      <c r="D9" s="32"/>
      <c r="E9" s="48"/>
    </row>
    <row r="10" spans="1:5" ht="22.5" customHeight="1">
      <c r="B10" s="29"/>
      <c r="C10" s="23" t="s">
        <v>9</v>
      </c>
      <c r="D10" s="33" t="s">
        <v>13</v>
      </c>
      <c r="E10" s="34" t="s">
        <v>18</v>
      </c>
    </row>
    <row r="11" spans="1:5" ht="27" hidden="1" customHeight="1">
      <c r="A11" s="12"/>
      <c r="B11" s="30"/>
      <c r="C11" s="13" t="s">
        <v>10</v>
      </c>
      <c r="D11" s="14" t="s">
        <v>10</v>
      </c>
      <c r="E11" s="35" t="s">
        <v>10</v>
      </c>
    </row>
    <row r="12" spans="1:5" s="17" customFormat="1" ht="15" customHeight="1">
      <c r="A12" s="15"/>
      <c r="B12" s="16">
        <v>1</v>
      </c>
      <c r="C12" s="4">
        <v>2</v>
      </c>
      <c r="D12" s="36">
        <v>3</v>
      </c>
      <c r="E12" s="37">
        <v>4</v>
      </c>
    </row>
    <row r="13" spans="1:5" ht="28.5" customHeight="1">
      <c r="B13" s="18" t="s">
        <v>6</v>
      </c>
      <c r="C13" s="7">
        <f t="shared" ref="C13:E13" si="0">C15+C24</f>
        <v>1439339.3000000026</v>
      </c>
      <c r="D13" s="38">
        <f t="shared" si="0"/>
        <v>3.7252902984619141E-9</v>
      </c>
      <c r="E13" s="39">
        <f t="shared" si="0"/>
        <v>0</v>
      </c>
    </row>
    <row r="14" spans="1:5" ht="17.25" customHeight="1">
      <c r="B14" s="19" t="s">
        <v>5</v>
      </c>
      <c r="C14" s="8"/>
      <c r="D14" s="40"/>
      <c r="E14" s="41"/>
    </row>
    <row r="15" spans="1:5" ht="25.5">
      <c r="B15" s="6" t="s">
        <v>0</v>
      </c>
      <c r="C15" s="9">
        <f>C16-C18</f>
        <v>-577474.09999999776</v>
      </c>
      <c r="D15" s="42">
        <f>D16-D18</f>
        <v>-1154948.299999997</v>
      </c>
      <c r="E15" s="43">
        <f>E16-E18</f>
        <v>-2309896.5999999978</v>
      </c>
    </row>
    <row r="16" spans="1:5" ht="21.75" customHeight="1">
      <c r="B16" s="20" t="s">
        <v>1</v>
      </c>
      <c r="C16" s="9">
        <f>C17</f>
        <v>22669372.800000001</v>
      </c>
      <c r="D16" s="42">
        <f>D17</f>
        <v>24038024.399999999</v>
      </c>
      <c r="E16" s="43">
        <f>E17</f>
        <v>26045981</v>
      </c>
    </row>
    <row r="17" spans="2:5" ht="69" customHeight="1">
      <c r="B17" s="5" t="s">
        <v>7</v>
      </c>
      <c r="C17" s="24">
        <v>22669372.800000001</v>
      </c>
      <c r="D17" s="44">
        <v>24038024.399999999</v>
      </c>
      <c r="E17" s="45">
        <v>26045981</v>
      </c>
    </row>
    <row r="18" spans="2:5" ht="22.5" customHeight="1">
      <c r="B18" s="20" t="s">
        <v>2</v>
      </c>
      <c r="C18" s="9">
        <f>SUM(C19:C23)-0.1</f>
        <v>23246846.899999999</v>
      </c>
      <c r="D18" s="42">
        <f>SUM(D19:D23)</f>
        <v>25192972.699999996</v>
      </c>
      <c r="E18" s="43">
        <f t="shared" ref="E18" si="1">SUM(E19:E23)</f>
        <v>28355877.599999998</v>
      </c>
    </row>
    <row r="19" spans="2:5" ht="56.25" customHeight="1">
      <c r="B19" s="5" t="s">
        <v>8</v>
      </c>
      <c r="C19" s="9">
        <f>C17</f>
        <v>22669372.800000001</v>
      </c>
      <c r="D19" s="42">
        <f>D17</f>
        <v>24038024.399999999</v>
      </c>
      <c r="E19" s="43">
        <f>E17</f>
        <v>26045981</v>
      </c>
    </row>
    <row r="20" spans="2:5" ht="130.5" customHeight="1">
      <c r="B20" s="5" t="s">
        <v>14</v>
      </c>
      <c r="C20" s="9">
        <v>15000</v>
      </c>
      <c r="D20" s="42">
        <v>30000</v>
      </c>
      <c r="E20" s="43">
        <v>60000</v>
      </c>
    </row>
    <row r="21" spans="2:5" ht="129" customHeight="1">
      <c r="B21" s="5" t="s">
        <v>15</v>
      </c>
      <c r="C21" s="9">
        <v>253824.2</v>
      </c>
      <c r="D21" s="42">
        <v>507648.4</v>
      </c>
      <c r="E21" s="43">
        <v>1015296.8</v>
      </c>
    </row>
    <row r="22" spans="2:5" ht="130.5" customHeight="1">
      <c r="B22" s="5" t="s">
        <v>16</v>
      </c>
      <c r="C22" s="9">
        <v>289969.59999999998</v>
      </c>
      <c r="D22" s="42">
        <v>579939.19999999995</v>
      </c>
      <c r="E22" s="43">
        <v>1159878.3999999999</v>
      </c>
    </row>
    <row r="23" spans="2:5" ht="132" customHeight="1">
      <c r="B23" s="5" t="s">
        <v>17</v>
      </c>
      <c r="C23" s="9">
        <v>18680.400000000001</v>
      </c>
      <c r="D23" s="42">
        <v>37360.699999999997</v>
      </c>
      <c r="E23" s="43">
        <v>74721.399999999994</v>
      </c>
    </row>
    <row r="24" spans="2:5" ht="30" customHeight="1">
      <c r="B24" s="6" t="s">
        <v>3</v>
      </c>
      <c r="C24" s="9">
        <f>C25-C26</f>
        <v>2016813.4000000004</v>
      </c>
      <c r="D24" s="42">
        <f>D25-D26</f>
        <v>1154948.3000000007</v>
      </c>
      <c r="E24" s="43">
        <f t="shared" ref="E24" si="2">E25-E26</f>
        <v>2309896.5999999996</v>
      </c>
    </row>
    <row r="25" spans="2:5" ht="20.25" customHeight="1">
      <c r="B25" s="20" t="s">
        <v>1</v>
      </c>
      <c r="C25" s="24">
        <v>4916813.4000000004</v>
      </c>
      <c r="D25" s="44">
        <v>16654948.300000001</v>
      </c>
      <c r="E25" s="45">
        <v>15409840.6</v>
      </c>
    </row>
    <row r="26" spans="2:5" ht="24" customHeight="1">
      <c r="B26" s="21" t="s">
        <v>2</v>
      </c>
      <c r="C26" s="10">
        <v>2900000</v>
      </c>
      <c r="D26" s="46">
        <v>15500000</v>
      </c>
      <c r="E26" s="47">
        <v>13099944</v>
      </c>
    </row>
  </sheetData>
  <mergeCells count="3">
    <mergeCell ref="B7:E7"/>
    <mergeCell ref="B9:B11"/>
    <mergeCell ref="C9:E9"/>
  </mergeCells>
  <phoneticPr fontId="3" type="noConversion"/>
  <pageMargins left="1.1811023622047245" right="0.39370078740157483" top="0.78740157480314965" bottom="0.78740157480314965" header="0.51181102362204722" footer="0.51181102362204722"/>
  <pageSetup paperSize="9" scale="9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2018-10-10T07:53:38Z</cp:lastPrinted>
  <dcterms:created xsi:type="dcterms:W3CDTF">2000-09-19T07:45:36Z</dcterms:created>
  <dcterms:modified xsi:type="dcterms:W3CDTF">2018-10-10T07:53:49Z</dcterms:modified>
</cp:coreProperties>
</file>