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Лист1!$9:$11</definedName>
    <definedName name="_xlnm.Print_Area" localSheetId="0">Лист1!$A$1:$I$43</definedName>
  </definedNames>
  <calcPr calcId="125725"/>
</workbook>
</file>

<file path=xl/calcChain.xml><?xml version="1.0" encoding="utf-8"?>
<calcChain xmlns="http://schemas.openxmlformats.org/spreadsheetml/2006/main">
  <c r="D37" i="9"/>
  <c r="D33"/>
  <c r="C37"/>
  <c r="C33" l="1"/>
  <c r="D24"/>
  <c r="C24"/>
  <c r="D20"/>
  <c r="C20"/>
  <c r="D23" l="1"/>
  <c r="C23"/>
  <c r="D41" l="1"/>
  <c r="C41" l="1"/>
  <c r="C40" s="1"/>
  <c r="D39"/>
  <c r="D38" s="1"/>
  <c r="D22"/>
  <c r="C22"/>
  <c r="D19"/>
  <c r="C19"/>
  <c r="D15"/>
  <c r="C15"/>
  <c r="D13"/>
  <c r="C13"/>
  <c r="C17" l="1"/>
  <c r="D18"/>
  <c r="D17"/>
  <c r="C12"/>
  <c r="D32"/>
  <c r="D31" s="1"/>
  <c r="D30" s="1"/>
  <c r="D12"/>
  <c r="C18"/>
  <c r="C39"/>
  <c r="C38" s="1"/>
  <c r="D36" l="1"/>
  <c r="D35" s="1"/>
  <c r="D34" s="1"/>
  <c r="D29" s="1"/>
  <c r="D43" s="1"/>
  <c r="C32"/>
  <c r="C31" s="1"/>
  <c r="C30" s="1"/>
  <c r="C36"/>
  <c r="C35" s="1"/>
  <c r="C34" s="1"/>
  <c r="C29" l="1"/>
  <c r="C43" s="1"/>
  <c r="E32" l="1"/>
  <c r="E31" s="1"/>
  <c r="E30" s="1"/>
  <c r="H23"/>
  <c r="H22" s="1"/>
  <c r="G23"/>
  <c r="G22" s="1"/>
  <c r="H16"/>
  <c r="H15" s="1"/>
  <c r="G16"/>
  <c r="G15" s="1"/>
  <c r="H14"/>
  <c r="H13" s="1"/>
  <c r="G14"/>
  <c r="G13" s="1"/>
  <c r="E19"/>
  <c r="F19"/>
  <c r="G19"/>
  <c r="H19"/>
  <c r="E22"/>
  <c r="F22"/>
  <c r="E15"/>
  <c r="F15"/>
  <c r="E13"/>
  <c r="F13"/>
  <c r="H33" l="1"/>
  <c r="H32" s="1"/>
  <c r="H31" s="1"/>
  <c r="H30" s="1"/>
  <c r="F12"/>
  <c r="G12"/>
  <c r="F17"/>
  <c r="H12"/>
  <c r="F18"/>
  <c r="H18"/>
  <c r="H17"/>
  <c r="E18"/>
  <c r="E36"/>
  <c r="E35" s="1"/>
  <c r="E34" s="1"/>
  <c r="E29" s="1"/>
  <c r="E12"/>
  <c r="F36"/>
  <c r="F35" s="1"/>
  <c r="F34" s="1"/>
  <c r="H37"/>
  <c r="H36" s="1"/>
  <c r="H35" s="1"/>
  <c r="H34" s="1"/>
  <c r="G17"/>
  <c r="G18"/>
  <c r="F32"/>
  <c r="F31" s="1"/>
  <c r="F30" s="1"/>
  <c r="E17"/>
  <c r="H29" l="1"/>
  <c r="H43" s="1"/>
  <c r="E43"/>
  <c r="F29"/>
  <c r="F43" s="1"/>
  <c r="G37"/>
  <c r="G36" s="1"/>
  <c r="G35" s="1"/>
  <c r="G34" s="1"/>
  <c r="G33"/>
  <c r="G32" s="1"/>
  <c r="G31" s="1"/>
  <c r="G30" s="1"/>
  <c r="G29" l="1"/>
  <c r="G43" s="1"/>
</calcChain>
</file>

<file path=xl/sharedStrings.xml><?xml version="1.0" encoding="utf-8"?>
<sst xmlns="http://schemas.openxmlformats.org/spreadsheetml/2006/main" count="71" uniqueCount="69">
  <si>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</si>
  <si>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</si>
  <si>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</si>
  <si>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</si>
  <si>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</si>
  <si>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</si>
  <si>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</si>
  <si>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</si>
  <si>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</si>
  <si>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</si>
  <si>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</si>
  <si>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</si>
  <si>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</si>
  <si>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</si>
  <si>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</si>
  <si>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</si>
  <si>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</si>
  <si>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</si>
  <si>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</si>
  <si>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</si>
  <si>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</si>
  <si>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</si>
  <si>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</si>
  <si>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</si>
  <si>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</si>
  <si>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</si>
  <si>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</si>
  <si>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</si>
  <si>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</si>
  <si>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</si>
  <si>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</si>
  <si>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</si>
  <si>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</si>
  <si>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</si>
  <si>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</si>
  <si>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</si>
  <si>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</si>
  <si>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</si>
  <si>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</si>
  <si>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</si>
  <si>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</si>
  <si>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</si>
  <si>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</si>
  <si>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</si>
  <si>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</si>
  <si>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</si>
  <si>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</si>
  <si>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</si>
  <si>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</si>
  <si>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</si>
  <si>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</si>
  <si>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</si>
  <si>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</si>
  <si>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</si>
  <si>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</si>
  <si>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</si>
  <si>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</si>
  <si>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</si>
  <si>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</si>
  <si>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</si>
  <si>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</si>
  <si>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</si>
  <si>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</si>
  <si>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</si>
  <si>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</si>
  <si>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</si>
  <si>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Источники финансирования дефицита областного бюджета
 на плановый период 2020 и 2021 годов</t>
  </si>
  <si>
    <t xml:space="preserve">                         Приложение № 9</t>
  </si>
  <si>
    <t xml:space="preserve">                         к областному закону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</si>
</sst>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164" fontId="11" fillId="0" borderId="21" xfId="0" applyNumberFormat="1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164" fontId="11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11" fillId="0" borderId="0" xfId="0" applyFont="1" applyFill="1" applyAlignment="1"/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view="pageBreakPreview" zoomScale="115" zoomScaleNormal="100" zoomScaleSheetLayoutView="115" workbookViewId="0">
      <selection activeCell="C3" sqref="C3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4" width="16.42578125" style="2" customWidth="1"/>
    <col min="5" max="8" width="14.7109375" style="2" hidden="1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C1" s="54" t="s">
        <v>67</v>
      </c>
      <c r="D1" s="12"/>
      <c r="G1" s="30"/>
    </row>
    <row r="2" spans="1:8">
      <c r="C2" s="54" t="s">
        <v>68</v>
      </c>
      <c r="D2" s="12"/>
      <c r="G2" s="25"/>
    </row>
    <row r="3" spans="1:8">
      <c r="G3" s="25"/>
    </row>
    <row r="4" spans="1:8">
      <c r="G4" s="25"/>
    </row>
    <row r="5" spans="1:8">
      <c r="G5" s="25"/>
    </row>
    <row r="7" spans="1:8" ht="35.25" customHeight="1">
      <c r="A7" s="50" t="s">
        <v>66</v>
      </c>
      <c r="B7" s="50"/>
      <c r="C7" s="50"/>
      <c r="D7" s="50"/>
      <c r="E7" s="51"/>
      <c r="F7" s="51"/>
      <c r="G7" s="51"/>
      <c r="H7" s="51"/>
    </row>
    <row r="8" spans="1:8" ht="15.75" customHeight="1">
      <c r="A8" s="3"/>
      <c r="B8" s="3"/>
      <c r="C8" s="3"/>
      <c r="D8" s="3"/>
      <c r="E8" s="12"/>
      <c r="F8" s="12"/>
      <c r="G8" s="12"/>
      <c r="H8" s="12"/>
    </row>
    <row r="9" spans="1:8" ht="21.75" customHeight="1">
      <c r="A9" s="52" t="s">
        <v>0</v>
      </c>
      <c r="B9" s="52" t="s">
        <v>37</v>
      </c>
      <c r="C9" s="48" t="s">
        <v>38</v>
      </c>
      <c r="D9" s="49"/>
      <c r="E9" s="48" t="s">
        <v>46</v>
      </c>
      <c r="F9" s="49"/>
      <c r="G9" s="48" t="s">
        <v>38</v>
      </c>
      <c r="H9" s="49"/>
    </row>
    <row r="10" spans="1:8" ht="21" customHeight="1">
      <c r="A10" s="53"/>
      <c r="B10" s="53"/>
      <c r="C10" s="4" t="s">
        <v>48</v>
      </c>
      <c r="D10" s="5" t="s">
        <v>65</v>
      </c>
      <c r="E10" s="4" t="s">
        <v>36</v>
      </c>
      <c r="F10" s="5" t="s">
        <v>45</v>
      </c>
      <c r="G10" s="4" t="s">
        <v>47</v>
      </c>
      <c r="H10" s="5" t="s">
        <v>45</v>
      </c>
    </row>
    <row r="11" spans="1:8">
      <c r="A11" s="13">
        <v>1</v>
      </c>
      <c r="B11" s="13">
        <v>2</v>
      </c>
      <c r="C11" s="6">
        <v>3</v>
      </c>
      <c r="D11" s="7">
        <v>4</v>
      </c>
      <c r="E11" s="6">
        <v>5</v>
      </c>
      <c r="F11" s="7">
        <v>6</v>
      </c>
      <c r="G11" s="6">
        <v>3</v>
      </c>
      <c r="H11" s="7">
        <v>4</v>
      </c>
    </row>
    <row r="12" spans="1:8" ht="30" customHeight="1">
      <c r="A12" s="14" t="s">
        <v>1</v>
      </c>
      <c r="B12" s="15" t="s">
        <v>2</v>
      </c>
      <c r="C12" s="8">
        <f t="shared" ref="C12:D12" si="0">C13-C15</f>
        <v>1154948.3000000007</v>
      </c>
      <c r="D12" s="9">
        <f t="shared" si="0"/>
        <v>2309896.5999999996</v>
      </c>
      <c r="E12" s="8">
        <f t="shared" ref="E12:H12" si="1">E13-E15</f>
        <v>0</v>
      </c>
      <c r="F12" s="9">
        <f t="shared" si="1"/>
        <v>0</v>
      </c>
      <c r="G12" s="8" t="e">
        <f t="shared" si="1"/>
        <v>#REF!</v>
      </c>
      <c r="H12" s="9" t="e">
        <f t="shared" si="1"/>
        <v>#REF!</v>
      </c>
    </row>
    <row r="13" spans="1:8" ht="29.45" customHeight="1">
      <c r="A13" s="16" t="s">
        <v>3</v>
      </c>
      <c r="B13" s="17" t="s">
        <v>4</v>
      </c>
      <c r="C13" s="26">
        <f t="shared" ref="C13:D13" si="2">C14</f>
        <v>16654948.300000001</v>
      </c>
      <c r="D13" s="27">
        <f t="shared" si="2"/>
        <v>15409840.6</v>
      </c>
      <c r="E13" s="26">
        <f t="shared" ref="E13:H13" si="3">E14</f>
        <v>0</v>
      </c>
      <c r="F13" s="27">
        <f t="shared" si="3"/>
        <v>0</v>
      </c>
      <c r="G13" s="26" t="e">
        <f t="shared" si="3"/>
        <v>#REF!</v>
      </c>
      <c r="H13" s="27" t="e">
        <f t="shared" si="3"/>
        <v>#REF!</v>
      </c>
    </row>
    <row r="14" spans="1:8" ht="42" customHeight="1">
      <c r="A14" s="18" t="s">
        <v>39</v>
      </c>
      <c r="B14" s="17" t="s">
        <v>5</v>
      </c>
      <c r="C14" s="46">
        <v>16654948.300000001</v>
      </c>
      <c r="D14" s="47">
        <v>15409840.6</v>
      </c>
      <c r="E14" s="26"/>
      <c r="F14" s="27"/>
      <c r="G14" s="26" t="e">
        <f>#REF!+E14</f>
        <v>#REF!</v>
      </c>
      <c r="H14" s="27" t="e">
        <f>#REF!+F14</f>
        <v>#REF!</v>
      </c>
    </row>
    <row r="15" spans="1:8" ht="44.25" customHeight="1">
      <c r="A15" s="16" t="s">
        <v>6</v>
      </c>
      <c r="B15" s="17" t="s">
        <v>7</v>
      </c>
      <c r="C15" s="26">
        <f t="shared" ref="C15:D15" si="4">C16</f>
        <v>15500000</v>
      </c>
      <c r="D15" s="27">
        <f t="shared" si="4"/>
        <v>13099944</v>
      </c>
      <c r="E15" s="26">
        <f t="shared" ref="E15:H15" si="5">E16</f>
        <v>0</v>
      </c>
      <c r="F15" s="27">
        <f t="shared" si="5"/>
        <v>0</v>
      </c>
      <c r="G15" s="26" t="e">
        <f t="shared" si="5"/>
        <v>#REF!</v>
      </c>
      <c r="H15" s="27" t="e">
        <f t="shared" si="5"/>
        <v>#REF!</v>
      </c>
    </row>
    <row r="16" spans="1:8" ht="40.9" customHeight="1">
      <c r="A16" s="19" t="s">
        <v>40</v>
      </c>
      <c r="B16" s="20" t="s">
        <v>8</v>
      </c>
      <c r="C16" s="28">
        <v>15500000</v>
      </c>
      <c r="D16" s="29">
        <v>13099944</v>
      </c>
      <c r="E16" s="26"/>
      <c r="F16" s="27">
        <v>0</v>
      </c>
      <c r="G16" s="26" t="e">
        <f>#REF!+E16</f>
        <v>#REF!</v>
      </c>
      <c r="H16" s="27" t="e">
        <f>#REF!+F16</f>
        <v>#REF!</v>
      </c>
    </row>
    <row r="17" spans="1:8" ht="32.25" customHeight="1">
      <c r="A17" s="14" t="s">
        <v>30</v>
      </c>
      <c r="B17" s="21" t="s">
        <v>9</v>
      </c>
      <c r="C17" s="8">
        <f t="shared" ref="C17:D17" si="6">C19-C22</f>
        <v>-1154948.299999997</v>
      </c>
      <c r="D17" s="9">
        <f t="shared" si="6"/>
        <v>-2309896.5999999978</v>
      </c>
      <c r="E17" s="8">
        <f t="shared" ref="E17:H17" si="7">E19-E22</f>
        <v>0</v>
      </c>
      <c r="F17" s="9">
        <f t="shared" si="7"/>
        <v>0</v>
      </c>
      <c r="G17" s="8" t="e">
        <f t="shared" si="7"/>
        <v>#REF!</v>
      </c>
      <c r="H17" s="9" t="e">
        <f t="shared" si="7"/>
        <v>#REF!</v>
      </c>
    </row>
    <row r="18" spans="1:8" ht="42.75" customHeight="1">
      <c r="A18" s="16" t="s">
        <v>29</v>
      </c>
      <c r="B18" s="17" t="s">
        <v>31</v>
      </c>
      <c r="C18" s="26">
        <f t="shared" ref="C18:D18" si="8">C19-C22</f>
        <v>-1154948.299999997</v>
      </c>
      <c r="D18" s="27">
        <f t="shared" si="8"/>
        <v>-2309896.5999999978</v>
      </c>
      <c r="E18" s="26">
        <f t="shared" ref="E18:H18" si="9">E19-E22</f>
        <v>0</v>
      </c>
      <c r="F18" s="27">
        <f t="shared" si="9"/>
        <v>0</v>
      </c>
      <c r="G18" s="26" t="e">
        <f t="shared" si="9"/>
        <v>#REF!</v>
      </c>
      <c r="H18" s="27" t="e">
        <f t="shared" si="9"/>
        <v>#REF!</v>
      </c>
    </row>
    <row r="19" spans="1:8" ht="42.75" customHeight="1">
      <c r="A19" s="16" t="s">
        <v>10</v>
      </c>
      <c r="B19" s="17" t="s">
        <v>34</v>
      </c>
      <c r="C19" s="26">
        <f t="shared" ref="C19:D19" si="10">C20</f>
        <v>24038024.399999999</v>
      </c>
      <c r="D19" s="27">
        <f t="shared" si="10"/>
        <v>26045981</v>
      </c>
      <c r="E19" s="26">
        <f t="shared" ref="E19:H19" si="11">E20</f>
        <v>0</v>
      </c>
      <c r="F19" s="27">
        <f t="shared" si="11"/>
        <v>0</v>
      </c>
      <c r="G19" s="26">
        <f t="shared" si="11"/>
        <v>0</v>
      </c>
      <c r="H19" s="27">
        <f t="shared" si="11"/>
        <v>0</v>
      </c>
    </row>
    <row r="20" spans="1:8" ht="54.75" customHeight="1">
      <c r="A20" s="18" t="s">
        <v>27</v>
      </c>
      <c r="B20" s="17" t="s">
        <v>35</v>
      </c>
      <c r="C20" s="26">
        <f>C21</f>
        <v>24038024.399999999</v>
      </c>
      <c r="D20" s="27">
        <f>D21</f>
        <v>26045981</v>
      </c>
      <c r="E20" s="26"/>
      <c r="F20" s="27"/>
      <c r="G20" s="26"/>
      <c r="H20" s="27"/>
    </row>
    <row r="21" spans="1:8" ht="52.5" customHeight="1">
      <c r="A21" s="44" t="s">
        <v>59</v>
      </c>
      <c r="B21" s="17"/>
      <c r="C21" s="46">
        <v>24038024.399999999</v>
      </c>
      <c r="D21" s="47">
        <v>26045981</v>
      </c>
      <c r="E21" s="26"/>
      <c r="F21" s="27"/>
      <c r="G21" s="26"/>
      <c r="H21" s="27"/>
    </row>
    <row r="22" spans="1:8" ht="45" customHeight="1">
      <c r="A22" s="16" t="s">
        <v>11</v>
      </c>
      <c r="B22" s="17" t="s">
        <v>32</v>
      </c>
      <c r="C22" s="26">
        <f t="shared" ref="C22:D22" si="12">C23</f>
        <v>25192972.699999996</v>
      </c>
      <c r="D22" s="27">
        <f t="shared" si="12"/>
        <v>28355877.599999998</v>
      </c>
      <c r="E22" s="26">
        <f t="shared" ref="E22:H22" si="13">E23</f>
        <v>0</v>
      </c>
      <c r="F22" s="27">
        <f t="shared" si="13"/>
        <v>0</v>
      </c>
      <c r="G22" s="26" t="e">
        <f t="shared" si="13"/>
        <v>#REF!</v>
      </c>
      <c r="H22" s="27" t="e">
        <f t="shared" si="13"/>
        <v>#REF!</v>
      </c>
    </row>
    <row r="23" spans="1:8" ht="54" customHeight="1">
      <c r="A23" s="18" t="s">
        <v>41</v>
      </c>
      <c r="B23" s="17" t="s">
        <v>33</v>
      </c>
      <c r="C23" s="26">
        <f>C24+C25+C26+C27+C28</f>
        <v>25192972.699999996</v>
      </c>
      <c r="D23" s="27">
        <f t="shared" ref="D23" si="14">D24+D25+D26+D27+D28</f>
        <v>28355877.599999998</v>
      </c>
      <c r="E23" s="26"/>
      <c r="F23" s="27"/>
      <c r="G23" s="26" t="e">
        <f>#REF!+E23</f>
        <v>#REF!</v>
      </c>
      <c r="H23" s="27" t="e">
        <f>#REF!+F23</f>
        <v>#REF!</v>
      </c>
    </row>
    <row r="24" spans="1:8" ht="43.5" customHeight="1">
      <c r="A24" s="44" t="s">
        <v>60</v>
      </c>
      <c r="B24" s="17"/>
      <c r="C24" s="26">
        <f>C21</f>
        <v>24038024.399999999</v>
      </c>
      <c r="D24" s="27">
        <f>D21</f>
        <v>26045981</v>
      </c>
      <c r="E24" s="42"/>
      <c r="F24" s="43"/>
      <c r="G24" s="42"/>
      <c r="H24" s="43"/>
    </row>
    <row r="25" spans="1:8" ht="121.5" customHeight="1">
      <c r="A25" s="44" t="s">
        <v>61</v>
      </c>
      <c r="B25" s="17"/>
      <c r="C25" s="26">
        <v>30000</v>
      </c>
      <c r="D25" s="27">
        <v>60000</v>
      </c>
      <c r="E25" s="42"/>
      <c r="F25" s="43"/>
      <c r="G25" s="42"/>
      <c r="H25" s="43"/>
    </row>
    <row r="26" spans="1:8" ht="124.5" customHeight="1">
      <c r="A26" s="44" t="s">
        <v>62</v>
      </c>
      <c r="B26" s="17"/>
      <c r="C26" s="26">
        <v>507648.4</v>
      </c>
      <c r="D26" s="27">
        <v>1015296.8</v>
      </c>
      <c r="E26" s="42"/>
      <c r="F26" s="43"/>
      <c r="G26" s="42"/>
      <c r="H26" s="43"/>
    </row>
    <row r="27" spans="1:8" ht="119.25" customHeight="1">
      <c r="A27" s="44" t="s">
        <v>63</v>
      </c>
      <c r="B27" s="17"/>
      <c r="C27" s="26">
        <v>579939.19999999995</v>
      </c>
      <c r="D27" s="27">
        <v>1159878.3999999999</v>
      </c>
      <c r="E27" s="42"/>
      <c r="F27" s="43"/>
      <c r="G27" s="42"/>
      <c r="H27" s="43"/>
    </row>
    <row r="28" spans="1:8" ht="120.75" customHeight="1">
      <c r="A28" s="45" t="s">
        <v>64</v>
      </c>
      <c r="B28" s="20"/>
      <c r="C28" s="28">
        <v>37360.699999999997</v>
      </c>
      <c r="D28" s="29">
        <v>74721.399999999994</v>
      </c>
      <c r="E28" s="42"/>
      <c r="F28" s="43"/>
      <c r="G28" s="42"/>
      <c r="H28" s="43"/>
    </row>
    <row r="29" spans="1:8" ht="33" customHeight="1">
      <c r="A29" s="14" t="s">
        <v>42</v>
      </c>
      <c r="B29" s="15" t="s">
        <v>12</v>
      </c>
      <c r="C29" s="8">
        <f t="shared" ref="C29:D29" si="15">C34-C30</f>
        <v>0</v>
      </c>
      <c r="D29" s="9">
        <f t="shared" si="15"/>
        <v>0</v>
      </c>
      <c r="E29" s="8">
        <f t="shared" ref="E29:H29" si="16">E34-E30</f>
        <v>0</v>
      </c>
      <c r="F29" s="9">
        <f t="shared" si="16"/>
        <v>0</v>
      </c>
      <c r="G29" s="8" t="e">
        <f t="shared" si="16"/>
        <v>#REF!</v>
      </c>
      <c r="H29" s="9" t="e">
        <f t="shared" si="16"/>
        <v>#REF!</v>
      </c>
    </row>
    <row r="30" spans="1:8" ht="14.25" customHeight="1">
      <c r="A30" s="16" t="s">
        <v>13</v>
      </c>
      <c r="B30" s="22" t="s">
        <v>14</v>
      </c>
      <c r="C30" s="26">
        <f t="shared" ref="C30:D32" si="17">C31</f>
        <v>120830202.40000001</v>
      </c>
      <c r="D30" s="27">
        <f t="shared" si="17"/>
        <v>126128336.69999999</v>
      </c>
      <c r="E30" s="26">
        <f t="shared" ref="E30:H32" si="18">E31</f>
        <v>0</v>
      </c>
      <c r="F30" s="27">
        <f t="shared" si="18"/>
        <v>0</v>
      </c>
      <c r="G30" s="26" t="e">
        <f t="shared" si="18"/>
        <v>#REF!</v>
      </c>
      <c r="H30" s="27" t="e">
        <f t="shared" si="18"/>
        <v>#REF!</v>
      </c>
    </row>
    <row r="31" spans="1:8" ht="15" customHeight="1">
      <c r="A31" s="16" t="s">
        <v>15</v>
      </c>
      <c r="B31" s="17" t="s">
        <v>16</v>
      </c>
      <c r="C31" s="26">
        <f t="shared" si="17"/>
        <v>120830202.40000001</v>
      </c>
      <c r="D31" s="27">
        <f t="shared" si="17"/>
        <v>126128336.69999999</v>
      </c>
      <c r="E31" s="26">
        <f t="shared" si="18"/>
        <v>0</v>
      </c>
      <c r="F31" s="27">
        <f t="shared" si="18"/>
        <v>0</v>
      </c>
      <c r="G31" s="26" t="e">
        <f t="shared" si="18"/>
        <v>#REF!</v>
      </c>
      <c r="H31" s="27" t="e">
        <f t="shared" si="18"/>
        <v>#REF!</v>
      </c>
    </row>
    <row r="32" spans="1:8" ht="27.75" customHeight="1">
      <c r="A32" s="16" t="s">
        <v>17</v>
      </c>
      <c r="B32" s="17" t="s">
        <v>18</v>
      </c>
      <c r="C32" s="26">
        <f t="shared" si="17"/>
        <v>120830202.40000001</v>
      </c>
      <c r="D32" s="27">
        <f t="shared" si="17"/>
        <v>126128336.69999999</v>
      </c>
      <c r="E32" s="26">
        <f t="shared" si="18"/>
        <v>0</v>
      </c>
      <c r="F32" s="27">
        <f t="shared" si="18"/>
        <v>0</v>
      </c>
      <c r="G32" s="26" t="e">
        <f t="shared" si="18"/>
        <v>#REF!</v>
      </c>
      <c r="H32" s="27" t="e">
        <f t="shared" si="18"/>
        <v>#REF!</v>
      </c>
    </row>
    <row r="33" spans="1:10" ht="32.450000000000003" customHeight="1">
      <c r="A33" s="18" t="s">
        <v>43</v>
      </c>
      <c r="B33" s="17" t="s">
        <v>19</v>
      </c>
      <c r="C33" s="26">
        <f>80137229.7+C13+C19</f>
        <v>120830202.40000001</v>
      </c>
      <c r="D33" s="27">
        <f>84672515.1+D13+D19</f>
        <v>126128336.69999999</v>
      </c>
      <c r="E33" s="26"/>
      <c r="F33" s="27"/>
      <c r="G33" s="26" t="e">
        <f>#REF!+E33</f>
        <v>#REF!</v>
      </c>
      <c r="H33" s="27" t="e">
        <f>#REF!+F33</f>
        <v>#REF!</v>
      </c>
      <c r="J33" s="23"/>
    </row>
    <row r="34" spans="1:10" ht="15" customHeight="1">
      <c r="A34" s="16" t="s">
        <v>20</v>
      </c>
      <c r="B34" s="17" t="s">
        <v>21</v>
      </c>
      <c r="C34" s="26">
        <f t="shared" ref="C34:D36" si="19">C35</f>
        <v>120830202.40000001</v>
      </c>
      <c r="D34" s="27">
        <f t="shared" si="19"/>
        <v>126128336.69999999</v>
      </c>
      <c r="E34" s="26">
        <f t="shared" ref="E34:H36" si="20">E35</f>
        <v>0</v>
      </c>
      <c r="F34" s="27">
        <f t="shared" si="20"/>
        <v>0</v>
      </c>
      <c r="G34" s="26" t="e">
        <f t="shared" si="20"/>
        <v>#REF!</v>
      </c>
      <c r="H34" s="27" t="e">
        <f t="shared" si="20"/>
        <v>#REF!</v>
      </c>
    </row>
    <row r="35" spans="1:10" ht="14.25" customHeight="1">
      <c r="A35" s="16" t="s">
        <v>22</v>
      </c>
      <c r="B35" s="17" t="s">
        <v>23</v>
      </c>
      <c r="C35" s="26">
        <f t="shared" si="19"/>
        <v>120830202.40000001</v>
      </c>
      <c r="D35" s="27">
        <f t="shared" si="19"/>
        <v>126128336.69999999</v>
      </c>
      <c r="E35" s="26">
        <f t="shared" si="20"/>
        <v>0</v>
      </c>
      <c r="F35" s="27">
        <f t="shared" si="20"/>
        <v>0</v>
      </c>
      <c r="G35" s="26" t="e">
        <f t="shared" si="20"/>
        <v>#REF!</v>
      </c>
      <c r="H35" s="27" t="e">
        <f t="shared" si="20"/>
        <v>#REF!</v>
      </c>
    </row>
    <row r="36" spans="1:10" ht="29.25" customHeight="1">
      <c r="A36" s="16" t="s">
        <v>24</v>
      </c>
      <c r="B36" s="17" t="s">
        <v>25</v>
      </c>
      <c r="C36" s="26">
        <f t="shared" si="19"/>
        <v>120830202.40000001</v>
      </c>
      <c r="D36" s="27">
        <f t="shared" si="19"/>
        <v>126128336.69999999</v>
      </c>
      <c r="E36" s="26">
        <f t="shared" si="20"/>
        <v>0</v>
      </c>
      <c r="F36" s="27">
        <f t="shared" si="20"/>
        <v>0</v>
      </c>
      <c r="G36" s="26" t="e">
        <f t="shared" si="20"/>
        <v>#REF!</v>
      </c>
      <c r="H36" s="27" t="e">
        <f t="shared" si="20"/>
        <v>#REF!</v>
      </c>
    </row>
    <row r="37" spans="1:10" ht="33" customHeight="1">
      <c r="A37" s="19" t="s">
        <v>44</v>
      </c>
      <c r="B37" s="20" t="s">
        <v>26</v>
      </c>
      <c r="C37" s="28">
        <f>80137229.7+C15+C22</f>
        <v>120830202.40000001</v>
      </c>
      <c r="D37" s="29">
        <f>84672515.1+D15+D22</f>
        <v>126128336.69999999</v>
      </c>
      <c r="E37" s="28"/>
      <c r="F37" s="29"/>
      <c r="G37" s="26" t="e">
        <f>#REF!+E37</f>
        <v>#REF!</v>
      </c>
      <c r="H37" s="27" t="e">
        <f>#REF!+F37</f>
        <v>#REF!</v>
      </c>
      <c r="J37" s="23"/>
    </row>
    <row r="38" spans="1:10" ht="33" hidden="1" customHeight="1">
      <c r="A38" s="39" t="s">
        <v>57</v>
      </c>
      <c r="B38" s="40" t="s">
        <v>58</v>
      </c>
      <c r="C38" s="10">
        <f t="shared" ref="C38:D38" si="21">C39</f>
        <v>0</v>
      </c>
      <c r="D38" s="41">
        <f t="shared" si="21"/>
        <v>0</v>
      </c>
      <c r="E38" s="31"/>
      <c r="F38" s="32"/>
      <c r="G38" s="33"/>
      <c r="H38" s="34"/>
      <c r="J38" s="23"/>
    </row>
    <row r="39" spans="1:10" ht="33.75" hidden="1" customHeight="1">
      <c r="A39" s="14" t="s">
        <v>49</v>
      </c>
      <c r="B39" s="21" t="s">
        <v>50</v>
      </c>
      <c r="C39" s="37">
        <f t="shared" ref="C39:D39" si="22">-C40</f>
        <v>0</v>
      </c>
      <c r="D39" s="38">
        <f t="shared" si="22"/>
        <v>0</v>
      </c>
      <c r="E39" s="31"/>
      <c r="F39" s="32"/>
      <c r="G39" s="33"/>
      <c r="H39" s="34"/>
      <c r="J39" s="23"/>
    </row>
    <row r="40" spans="1:10" ht="29.25" hidden="1" customHeight="1">
      <c r="A40" s="16" t="s">
        <v>51</v>
      </c>
      <c r="B40" s="17" t="s">
        <v>52</v>
      </c>
      <c r="C40" s="26">
        <f>C41</f>
        <v>0</v>
      </c>
      <c r="D40" s="27"/>
      <c r="E40" s="31"/>
      <c r="F40" s="32"/>
      <c r="G40" s="33"/>
      <c r="H40" s="34"/>
      <c r="J40" s="23"/>
    </row>
    <row r="41" spans="1:10" ht="102" hidden="1">
      <c r="A41" s="35" t="s">
        <v>53</v>
      </c>
      <c r="B41" s="17" t="s">
        <v>54</v>
      </c>
      <c r="C41" s="26">
        <f>C42</f>
        <v>0</v>
      </c>
      <c r="D41" s="27">
        <f>D42</f>
        <v>0</v>
      </c>
      <c r="E41" s="31"/>
      <c r="F41" s="32"/>
      <c r="G41" s="33"/>
      <c r="H41" s="34"/>
      <c r="J41" s="23"/>
    </row>
    <row r="42" spans="1:10" ht="120" hidden="1" customHeight="1">
      <c r="A42" s="36" t="s">
        <v>55</v>
      </c>
      <c r="B42" s="20" t="s">
        <v>56</v>
      </c>
      <c r="C42" s="28"/>
      <c r="D42" s="29">
        <v>0</v>
      </c>
      <c r="E42" s="31"/>
      <c r="F42" s="32"/>
      <c r="G42" s="33"/>
      <c r="H42" s="34"/>
      <c r="J42" s="23"/>
    </row>
    <row r="43" spans="1:10" ht="25.5" customHeight="1">
      <c r="A43" s="1" t="s">
        <v>28</v>
      </c>
      <c r="B43" s="24"/>
      <c r="C43" s="10">
        <f t="shared" ref="C43:D43" si="23">C12+C17+C29+C38</f>
        <v>3.7252902984619141E-9</v>
      </c>
      <c r="D43" s="11">
        <f t="shared" si="23"/>
        <v>1.862645149230957E-9</v>
      </c>
      <c r="E43" s="10" t="e">
        <f>E12+E17+E29+#REF!</f>
        <v>#REF!</v>
      </c>
      <c r="F43" s="11" t="e">
        <f>F12+F17+F29+#REF!</f>
        <v>#REF!</v>
      </c>
      <c r="G43" s="10" t="e">
        <f>G12+G17+G29+#REF!</f>
        <v>#REF!</v>
      </c>
      <c r="H43" s="11" t="e">
        <f>H12+H17+H29+#REF!</f>
        <v>#REF!</v>
      </c>
    </row>
    <row r="44" spans="1:10" ht="39.6" customHeight="1"/>
    <row r="45" spans="1:10" ht="39.6" customHeight="1"/>
    <row r="46" spans="1:10" ht="39.6" customHeight="1"/>
    <row r="47" spans="1:10" ht="39.6" customHeight="1"/>
    <row r="48" spans="1:10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  <row r="56" ht="39.6" customHeight="1"/>
    <row r="57" ht="39.6" customHeight="1"/>
    <row r="58" ht="39.6" customHeight="1"/>
  </sheetData>
  <mergeCells count="6">
    <mergeCell ref="E9:F9"/>
    <mergeCell ref="G9:H9"/>
    <mergeCell ref="A7:H7"/>
    <mergeCell ref="B9:B10"/>
    <mergeCell ref="A9:A10"/>
    <mergeCell ref="C9:D9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7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2018-10-10T07:32:57Z</cp:lastPrinted>
  <dcterms:created xsi:type="dcterms:W3CDTF">1996-10-08T23:32:33Z</dcterms:created>
  <dcterms:modified xsi:type="dcterms:W3CDTF">2018-10-10T07:32:59Z</dcterms:modified>
</cp:coreProperties>
</file>