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Лист1!$8:$9</definedName>
    <definedName name="_xlnm.Print_Area" localSheetId="0">Лист1!$A$1:$F$47</definedName>
  </definedNames>
  <calcPr calcId="125725"/>
</workbook>
</file>

<file path=xl/calcChain.xml><?xml version="1.0" encoding="utf-8"?>
<calcChain xmlns="http://schemas.openxmlformats.org/spreadsheetml/2006/main">
  <c r="C35" i="9"/>
  <c r="C31"/>
  <c r="C18"/>
  <c r="C22"/>
  <c r="C21" s="1"/>
  <c r="E21" l="1"/>
  <c r="E20" s="1"/>
  <c r="E19"/>
  <c r="E18"/>
  <c r="E17" s="1"/>
  <c r="E12"/>
  <c r="E11" s="1"/>
  <c r="C45"/>
  <c r="C44" s="1"/>
  <c r="C42"/>
  <c r="C40" s="1"/>
  <c r="C38"/>
  <c r="C37" s="1"/>
  <c r="C20"/>
  <c r="C34" s="1"/>
  <c r="C33" s="1"/>
  <c r="C32" s="1"/>
  <c r="C17"/>
  <c r="C13"/>
  <c r="C11"/>
  <c r="D13"/>
  <c r="D17"/>
  <c r="D20"/>
  <c r="E22"/>
  <c r="D38"/>
  <c r="D37" s="1"/>
  <c r="D42"/>
  <c r="D40" s="1"/>
  <c r="E42"/>
  <c r="E41" s="1"/>
  <c r="D45"/>
  <c r="E14" l="1"/>
  <c r="E13" s="1"/>
  <c r="E10" s="1"/>
  <c r="E46"/>
  <c r="E45" s="1"/>
  <c r="E44" s="1"/>
  <c r="E39"/>
  <c r="E38" s="1"/>
  <c r="E37" s="1"/>
  <c r="C15"/>
  <c r="C30"/>
  <c r="C29" s="1"/>
  <c r="C28" s="1"/>
  <c r="C27" s="1"/>
  <c r="C36"/>
  <c r="C10"/>
  <c r="C16"/>
  <c r="C41"/>
  <c r="D16"/>
  <c r="D44"/>
  <c r="D36" s="1"/>
  <c r="D41"/>
  <c r="D35" s="1"/>
  <c r="D34" s="1"/>
  <c r="D33" s="1"/>
  <c r="D32" s="1"/>
  <c r="E40"/>
  <c r="E16"/>
  <c r="E15"/>
  <c r="D15"/>
  <c r="D11"/>
  <c r="C47" l="1"/>
  <c r="E36"/>
  <c r="E35"/>
  <c r="E34" s="1"/>
  <c r="E33" s="1"/>
  <c r="E32" s="1"/>
  <c r="D10"/>
  <c r="E31" l="1"/>
  <c r="E30" s="1"/>
  <c r="E29" s="1"/>
  <c r="E28" s="1"/>
  <c r="E27" s="1"/>
  <c r="E47" s="1"/>
  <c r="D30"/>
  <c r="D29" s="1"/>
  <c r="D28" s="1"/>
  <c r="D27" s="1"/>
  <c r="D47" s="1"/>
</calcChain>
</file>

<file path=xl/sharedStrings.xml><?xml version="1.0" encoding="utf-8"?>
<sst xmlns="http://schemas.openxmlformats.org/spreadsheetml/2006/main" count="77" uniqueCount="77">
  <si>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</si>
  <si>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</si>
  <si>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</si>
  <si>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</si>
  <si>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</si>
  <si>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</si>
  <si>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</si>
  <si>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</si>
  <si>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</si>
  <si>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</si>
  <si>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</si>
  <si>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</si>
  <si>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</si>
  <si>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</si>
  <si>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</si>
  <si>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</si>
  <si>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</si>
  <si>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</si>
  <si>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</si>
  <si>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</si>
  <si>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</si>
  <si>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</si>
  <si>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</si>
  <si>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</si>
  <si>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</si>
  <si>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</si>
  <si>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</si>
  <si>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</si>
  <si>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</si>
  <si>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</si>
  <si>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</si>
  <si>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</si>
  <si>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</si>
  <si>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</si>
  <si>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</si>
  <si>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</si>
  <si>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</si>
  <si>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</si>
  <si>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</si>
  <si>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</si>
  <si>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</si>
  <si>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</si>
  <si>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</si>
  <si>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</si>
  <si>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</si>
  <si>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</si>
  <si>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</si>
  <si>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</si>
  <si>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</si>
  <si>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</si>
  <si>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</si>
  <si>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</si>
  <si>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</si>
  <si>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</si>
  <si>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</si>
  <si>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</si>
  <si>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</si>
  <si>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</si>
  <si>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</si>
  <si>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</si>
  <si>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</si>
  <si>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</si>
  <si>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</si>
  <si>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</si>
  <si>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</si>
  <si>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</si>
  <si>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</si>
  <si>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</si>
  <si>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Сумма,
тыс. рублей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</si>
  <si>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</si>
  <si>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</si>
  <si>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</si>
  <si>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</si>
  <si>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                                     к областному закону</t>
  </si>
  <si>
    <t>Источники финансирования дефицита областного бюджета на 2019 год</t>
  </si>
  <si>
    <t xml:space="preserve">                                     Приложение № 8</t>
  </si>
  <si>
    <t>Сумма, 
 тыс. рублей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</si>
</sst>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0" fontId="0" fillId="0" borderId="0" xfId="0" applyFill="1"/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11" fillId="0" borderId="0" xfId="0" applyFont="1" applyFill="1" applyAlignment="1"/>
    <xf numFmtId="164" fontId="0" fillId="0" borderId="8" xfId="0" applyNumberForma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64" fontId="0" fillId="0" borderId="11" xfId="0" applyNumberFormat="1" applyFill="1" applyBorder="1" applyAlignment="1">
      <alignment vertical="center"/>
    </xf>
    <xf numFmtId="164" fontId="0" fillId="0" borderId="12" xfId="0" applyNumberFormat="1" applyFill="1" applyBorder="1" applyAlignment="1">
      <alignment vertical="center"/>
    </xf>
    <xf numFmtId="165" fontId="0" fillId="0" borderId="4" xfId="0" applyNumberFormat="1" applyFill="1" applyBorder="1" applyAlignment="1">
      <alignment vertical="center"/>
    </xf>
    <xf numFmtId="164" fontId="0" fillId="2" borderId="4" xfId="0" applyNumberFormat="1" applyFill="1" applyBorder="1" applyAlignment="1">
      <alignment vertical="center"/>
    </xf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tabSelected="1" view="pageBreakPreview" zoomScale="133" zoomScaleNormal="100" zoomScaleSheetLayoutView="133" workbookViewId="0">
      <selection activeCell="A4" sqref="A4"/>
    </sheetView>
  </sheetViews>
  <sheetFormatPr defaultColWidth="9.140625" defaultRowHeight="12.75"/>
  <cols>
    <col min="1" max="1" width="52" style="9" customWidth="1"/>
    <col min="2" max="2" width="25.5703125" style="9" customWidth="1"/>
    <col min="3" max="3" width="16.5703125" style="9" customWidth="1"/>
    <col min="4" max="4" width="13.85546875" style="9" hidden="1" customWidth="1"/>
    <col min="5" max="5" width="15.42578125" style="9" hidden="1" customWidth="1"/>
    <col min="6" max="6" width="1.28515625" style="9" customWidth="1"/>
    <col min="7" max="16384" width="9.140625" style="9"/>
  </cols>
  <sheetData>
    <row r="1" spans="1:5">
      <c r="B1" s="32" t="s">
        <v>75</v>
      </c>
      <c r="C1" s="32"/>
    </row>
    <row r="2" spans="1:5">
      <c r="B2" s="32" t="s">
        <v>73</v>
      </c>
      <c r="C2" s="32"/>
    </row>
    <row r="3" spans="1:5">
      <c r="B3" s="34"/>
      <c r="C3" s="32"/>
    </row>
    <row r="4" spans="1:5">
      <c r="B4" s="34"/>
      <c r="C4" s="32"/>
    </row>
    <row r="5" spans="1:5">
      <c r="B5" s="34"/>
      <c r="C5" s="32"/>
    </row>
    <row r="6" spans="1:5" ht="27.75" customHeight="1">
      <c r="A6" s="39" t="s">
        <v>74</v>
      </c>
      <c r="B6" s="39"/>
      <c r="C6" s="39"/>
      <c r="D6" s="40"/>
      <c r="E6" s="40"/>
    </row>
    <row r="7" spans="1:5" ht="14.25" customHeight="1">
      <c r="A7" s="10"/>
      <c r="B7" s="10"/>
      <c r="C7" s="10"/>
      <c r="D7" s="11"/>
      <c r="E7" s="11"/>
    </row>
    <row r="8" spans="1:5" ht="40.5" customHeight="1">
      <c r="A8" s="12" t="s">
        <v>0</v>
      </c>
      <c r="B8" s="12" t="s">
        <v>55</v>
      </c>
      <c r="C8" s="2" t="s">
        <v>76</v>
      </c>
      <c r="D8" s="2" t="s">
        <v>67</v>
      </c>
      <c r="E8" s="2" t="s">
        <v>68</v>
      </c>
    </row>
    <row r="9" spans="1:5">
      <c r="A9" s="13">
        <v>1</v>
      </c>
      <c r="B9" s="13">
        <v>2</v>
      </c>
      <c r="C9" s="3">
        <v>3</v>
      </c>
      <c r="D9" s="3">
        <v>3</v>
      </c>
      <c r="E9" s="3">
        <v>3</v>
      </c>
    </row>
    <row r="10" spans="1:5" ht="28.15" customHeight="1">
      <c r="A10" s="14" t="s">
        <v>1</v>
      </c>
      <c r="B10" s="15" t="s">
        <v>2</v>
      </c>
      <c r="C10" s="4">
        <f>C11-C13</f>
        <v>2016813.4000000004</v>
      </c>
      <c r="D10" s="4">
        <f>D11-D13</f>
        <v>0</v>
      </c>
      <c r="E10" s="4" t="e">
        <f>E11-E13</f>
        <v>#REF!</v>
      </c>
    </row>
    <row r="11" spans="1:5" ht="29.45" customHeight="1">
      <c r="A11" s="16" t="s">
        <v>3</v>
      </c>
      <c r="B11" s="17" t="s">
        <v>4</v>
      </c>
      <c r="C11" s="5">
        <f>C12</f>
        <v>4916813.4000000004</v>
      </c>
      <c r="D11" s="5">
        <f>D12</f>
        <v>0</v>
      </c>
      <c r="E11" s="5" t="e">
        <f>E12</f>
        <v>#REF!</v>
      </c>
    </row>
    <row r="12" spans="1:5" ht="39.75" customHeight="1">
      <c r="A12" s="18" t="s">
        <v>59</v>
      </c>
      <c r="B12" s="17" t="s">
        <v>5</v>
      </c>
      <c r="C12" s="38">
        <v>4916813.4000000004</v>
      </c>
      <c r="D12" s="5"/>
      <c r="E12" s="5" t="e">
        <f>#REF!+D12</f>
        <v>#REF!</v>
      </c>
    </row>
    <row r="13" spans="1:5" ht="30.75" customHeight="1">
      <c r="A13" s="16" t="s">
        <v>6</v>
      </c>
      <c r="B13" s="17" t="s">
        <v>7</v>
      </c>
      <c r="C13" s="5">
        <f>C14</f>
        <v>2900000</v>
      </c>
      <c r="D13" s="5">
        <f>D14</f>
        <v>0</v>
      </c>
      <c r="E13" s="5" t="e">
        <f>E14</f>
        <v>#REF!</v>
      </c>
    </row>
    <row r="14" spans="1:5" ht="40.9" customHeight="1">
      <c r="A14" s="19" t="s">
        <v>60</v>
      </c>
      <c r="B14" s="20" t="s">
        <v>8</v>
      </c>
      <c r="C14" s="5">
        <v>2900000</v>
      </c>
      <c r="D14" s="5"/>
      <c r="E14" s="5" t="e">
        <f>#REF!+D14</f>
        <v>#REF!</v>
      </c>
    </row>
    <row r="15" spans="1:5" ht="36" customHeight="1">
      <c r="A15" s="14" t="s">
        <v>44</v>
      </c>
      <c r="B15" s="21" t="s">
        <v>9</v>
      </c>
      <c r="C15" s="4">
        <f>C17-C20</f>
        <v>-577474.09999999776</v>
      </c>
      <c r="D15" s="4">
        <f>D17-D20</f>
        <v>0</v>
      </c>
      <c r="E15" s="4" t="e">
        <f>E17-E20</f>
        <v>#REF!</v>
      </c>
    </row>
    <row r="16" spans="1:5" ht="44.25" customHeight="1">
      <c r="A16" s="16" t="s">
        <v>43</v>
      </c>
      <c r="B16" s="17" t="s">
        <v>45</v>
      </c>
      <c r="C16" s="8">
        <f>C17-C20</f>
        <v>-577474.09999999776</v>
      </c>
      <c r="D16" s="8">
        <f>D17-D20</f>
        <v>0</v>
      </c>
      <c r="E16" s="8" t="e">
        <f>E17-E20</f>
        <v>#REF!</v>
      </c>
    </row>
    <row r="17" spans="1:5" ht="42" customHeight="1">
      <c r="A17" s="16" t="s">
        <v>10</v>
      </c>
      <c r="B17" s="17" t="s">
        <v>46</v>
      </c>
      <c r="C17" s="5">
        <f>C18</f>
        <v>22669372.800000001</v>
      </c>
      <c r="D17" s="5">
        <f>D18</f>
        <v>0</v>
      </c>
      <c r="E17" s="5" t="e">
        <f>E18</f>
        <v>#REF!</v>
      </c>
    </row>
    <row r="18" spans="1:5" ht="40.5" customHeight="1">
      <c r="A18" s="18" t="s">
        <v>61</v>
      </c>
      <c r="B18" s="17" t="s">
        <v>47</v>
      </c>
      <c r="C18" s="5">
        <f>C19</f>
        <v>22669372.800000001</v>
      </c>
      <c r="D18" s="5"/>
      <c r="E18" s="5" t="e">
        <f>#REF!+D18</f>
        <v>#REF!</v>
      </c>
    </row>
    <row r="19" spans="1:5" ht="40.5" customHeight="1">
      <c r="A19" s="22" t="s">
        <v>56</v>
      </c>
      <c r="B19" s="17"/>
      <c r="C19" s="38">
        <v>22669372.800000001</v>
      </c>
      <c r="D19" s="5"/>
      <c r="E19" s="5" t="e">
        <f>#REF!+D19</f>
        <v>#REF!</v>
      </c>
    </row>
    <row r="20" spans="1:5" ht="41.25" customHeight="1">
      <c r="A20" s="16" t="s">
        <v>11</v>
      </c>
      <c r="B20" s="17" t="s">
        <v>48</v>
      </c>
      <c r="C20" s="5">
        <f>C21</f>
        <v>23246846.899999999</v>
      </c>
      <c r="D20" s="5">
        <f>D21</f>
        <v>0</v>
      </c>
      <c r="E20" s="5" t="e">
        <f>E21</f>
        <v>#REF!</v>
      </c>
    </row>
    <row r="21" spans="1:5" ht="42" customHeight="1">
      <c r="A21" s="18" t="s">
        <v>62</v>
      </c>
      <c r="B21" s="17" t="s">
        <v>49</v>
      </c>
      <c r="C21" s="5">
        <f>C22+C23+C24+C25+C26-0.1</f>
        <v>23246846.899999999</v>
      </c>
      <c r="D21" s="5"/>
      <c r="E21" s="5" t="e">
        <f>#REF!+D21</f>
        <v>#REF!</v>
      </c>
    </row>
    <row r="22" spans="1:5" ht="42.75" customHeight="1">
      <c r="A22" s="22" t="s">
        <v>57</v>
      </c>
      <c r="B22" s="17"/>
      <c r="C22" s="5">
        <f>C19</f>
        <v>22669372.800000001</v>
      </c>
      <c r="D22" s="31"/>
      <c r="E22" s="33" t="e">
        <f>#REF!+D22</f>
        <v>#REF!</v>
      </c>
    </row>
    <row r="23" spans="1:5" ht="102" customHeight="1">
      <c r="A23" s="22" t="s">
        <v>69</v>
      </c>
      <c r="B23" s="17"/>
      <c r="C23" s="37">
        <v>15000</v>
      </c>
      <c r="D23" s="35"/>
      <c r="E23" s="36"/>
    </row>
    <row r="24" spans="1:5" ht="101.25" customHeight="1">
      <c r="A24" s="22" t="s">
        <v>70</v>
      </c>
      <c r="B24" s="17"/>
      <c r="C24" s="37">
        <v>253824.2</v>
      </c>
      <c r="D24" s="35"/>
      <c r="E24" s="36"/>
    </row>
    <row r="25" spans="1:5" ht="103.5" customHeight="1">
      <c r="A25" s="22" t="s">
        <v>71</v>
      </c>
      <c r="B25" s="17"/>
      <c r="C25" s="37">
        <v>289969.59999999998</v>
      </c>
      <c r="D25" s="35"/>
      <c r="E25" s="36"/>
    </row>
    <row r="26" spans="1:5" ht="105" customHeight="1">
      <c r="A26" s="22" t="s">
        <v>72</v>
      </c>
      <c r="B26" s="17"/>
      <c r="C26" s="5">
        <v>18680.400000000001</v>
      </c>
      <c r="D26" s="35"/>
      <c r="E26" s="36"/>
    </row>
    <row r="27" spans="1:5" ht="27.75" customHeight="1">
      <c r="A27" s="14" t="s">
        <v>63</v>
      </c>
      <c r="B27" s="15" t="s">
        <v>12</v>
      </c>
      <c r="C27" s="4">
        <f>C32-C28</f>
        <v>1332478.7999999821</v>
      </c>
      <c r="D27" s="4">
        <f>D32-D28</f>
        <v>0</v>
      </c>
      <c r="E27" s="4" t="e">
        <f>E32-E28</f>
        <v>#REF!</v>
      </c>
    </row>
    <row r="28" spans="1:5" ht="15.75" customHeight="1">
      <c r="A28" s="16" t="s">
        <v>13</v>
      </c>
      <c r="B28" s="23" t="s">
        <v>14</v>
      </c>
      <c r="C28" s="5">
        <f t="shared" ref="C28:E30" si="0">C29</f>
        <v>105850112.40000001</v>
      </c>
      <c r="D28" s="5">
        <f t="shared" si="0"/>
        <v>0</v>
      </c>
      <c r="E28" s="5" t="e">
        <f t="shared" si="0"/>
        <v>#REF!</v>
      </c>
    </row>
    <row r="29" spans="1:5" ht="16.5" customHeight="1">
      <c r="A29" s="16" t="s">
        <v>15</v>
      </c>
      <c r="B29" s="17" t="s">
        <v>16</v>
      </c>
      <c r="C29" s="5">
        <f t="shared" si="0"/>
        <v>105850112.40000001</v>
      </c>
      <c r="D29" s="5">
        <f t="shared" si="0"/>
        <v>0</v>
      </c>
      <c r="E29" s="5" t="e">
        <f t="shared" si="0"/>
        <v>#REF!</v>
      </c>
    </row>
    <row r="30" spans="1:5" ht="15" customHeight="1">
      <c r="A30" s="16" t="s">
        <v>17</v>
      </c>
      <c r="B30" s="17" t="s">
        <v>18</v>
      </c>
      <c r="C30" s="5">
        <f t="shared" si="0"/>
        <v>105850112.40000001</v>
      </c>
      <c r="D30" s="5">
        <f t="shared" si="0"/>
        <v>0</v>
      </c>
      <c r="E30" s="5" t="e">
        <f t="shared" si="0"/>
        <v>#REF!</v>
      </c>
    </row>
    <row r="31" spans="1:5" ht="27" customHeight="1">
      <c r="A31" s="18" t="s">
        <v>64</v>
      </c>
      <c r="B31" s="17" t="s">
        <v>19</v>
      </c>
      <c r="C31" s="5">
        <f>77163926.2+C11+C17+C37</f>
        <v>105850112.40000001</v>
      </c>
      <c r="D31" s="5"/>
      <c r="E31" s="5" t="e">
        <f>#REF!+D31</f>
        <v>#REF!</v>
      </c>
    </row>
    <row r="32" spans="1:5" ht="16.5" customHeight="1">
      <c r="A32" s="16" t="s">
        <v>20</v>
      </c>
      <c r="B32" s="17" t="s">
        <v>21</v>
      </c>
      <c r="C32" s="5">
        <f t="shared" ref="C32:E34" si="1">C33</f>
        <v>107182591.19999999</v>
      </c>
      <c r="D32" s="5">
        <f t="shared" si="1"/>
        <v>0</v>
      </c>
      <c r="E32" s="5" t="e">
        <f t="shared" si="1"/>
        <v>#REF!</v>
      </c>
    </row>
    <row r="33" spans="1:5" ht="17.25" customHeight="1">
      <c r="A33" s="16" t="s">
        <v>22</v>
      </c>
      <c r="B33" s="17" t="s">
        <v>23</v>
      </c>
      <c r="C33" s="5">
        <f t="shared" si="1"/>
        <v>107182591.19999999</v>
      </c>
      <c r="D33" s="5">
        <f t="shared" si="1"/>
        <v>0</v>
      </c>
      <c r="E33" s="5" t="e">
        <f t="shared" si="1"/>
        <v>#REF!</v>
      </c>
    </row>
    <row r="34" spans="1:5" ht="18" customHeight="1">
      <c r="A34" s="16" t="s">
        <v>24</v>
      </c>
      <c r="B34" s="17" t="s">
        <v>25</v>
      </c>
      <c r="C34" s="5">
        <f t="shared" si="1"/>
        <v>107182591.19999999</v>
      </c>
      <c r="D34" s="5">
        <f t="shared" si="1"/>
        <v>0</v>
      </c>
      <c r="E34" s="5" t="e">
        <f t="shared" si="1"/>
        <v>#REF!</v>
      </c>
    </row>
    <row r="35" spans="1:5" ht="29.25" customHeight="1">
      <c r="A35" s="19" t="s">
        <v>65</v>
      </c>
      <c r="B35" s="20" t="s">
        <v>26</v>
      </c>
      <c r="C35" s="5">
        <f>80735744.3+C13+C20+C40</f>
        <v>107182591.19999999</v>
      </c>
      <c r="D35" s="5">
        <f>0+D13+D20+D41</f>
        <v>0</v>
      </c>
      <c r="E35" s="5" t="e">
        <f>#REF!+D35</f>
        <v>#REF!</v>
      </c>
    </row>
    <row r="36" spans="1:5" ht="31.9" customHeight="1">
      <c r="A36" s="24" t="s">
        <v>27</v>
      </c>
      <c r="B36" s="25" t="s">
        <v>28</v>
      </c>
      <c r="C36" s="7">
        <f>C37-C40+C44</f>
        <v>800000</v>
      </c>
      <c r="D36" s="7" t="e">
        <f>D37-D40+D44</f>
        <v>#REF!</v>
      </c>
      <c r="E36" s="7" t="e">
        <f>E37-E40+E44</f>
        <v>#REF!</v>
      </c>
    </row>
    <row r="37" spans="1:5" ht="31.5" customHeight="1">
      <c r="A37" s="14" t="s">
        <v>29</v>
      </c>
      <c r="B37" s="21" t="s">
        <v>30</v>
      </c>
      <c r="C37" s="4">
        <f t="shared" ref="C37:E38" si="2">C38</f>
        <v>1100000</v>
      </c>
      <c r="D37" s="4">
        <f t="shared" si="2"/>
        <v>0</v>
      </c>
      <c r="E37" s="4" t="e">
        <f t="shared" si="2"/>
        <v>#REF!</v>
      </c>
    </row>
    <row r="38" spans="1:5" ht="43.15" customHeight="1">
      <c r="A38" s="26" t="s">
        <v>31</v>
      </c>
      <c r="B38" s="27" t="s">
        <v>32</v>
      </c>
      <c r="C38" s="6">
        <f t="shared" si="2"/>
        <v>1100000</v>
      </c>
      <c r="D38" s="6">
        <f t="shared" si="2"/>
        <v>0</v>
      </c>
      <c r="E38" s="6" t="e">
        <f t="shared" si="2"/>
        <v>#REF!</v>
      </c>
    </row>
    <row r="39" spans="1:5" ht="41.25" customHeight="1">
      <c r="A39" s="19" t="s">
        <v>66</v>
      </c>
      <c r="B39" s="20" t="s">
        <v>33</v>
      </c>
      <c r="C39" s="5">
        <v>1100000</v>
      </c>
      <c r="D39" s="5"/>
      <c r="E39" s="5" t="e">
        <f>#REF!+D39</f>
        <v>#REF!</v>
      </c>
    </row>
    <row r="40" spans="1:5" ht="19.5" customHeight="1">
      <c r="A40" s="14" t="s">
        <v>51</v>
      </c>
      <c r="B40" s="21" t="s">
        <v>35</v>
      </c>
      <c r="C40" s="4">
        <f>C42</f>
        <v>300000</v>
      </c>
      <c r="D40" s="4">
        <f>D42</f>
        <v>0</v>
      </c>
      <c r="E40" s="4">
        <f>E42</f>
        <v>0</v>
      </c>
    </row>
    <row r="41" spans="1:5" ht="29.25" customHeight="1">
      <c r="A41" s="16" t="s">
        <v>34</v>
      </c>
      <c r="B41" s="17" t="s">
        <v>50</v>
      </c>
      <c r="C41" s="8">
        <f t="shared" ref="C41:E42" si="3">C42</f>
        <v>300000</v>
      </c>
      <c r="D41" s="8">
        <f t="shared" si="3"/>
        <v>0</v>
      </c>
      <c r="E41" s="8">
        <f t="shared" si="3"/>
        <v>0</v>
      </c>
    </row>
    <row r="42" spans="1:5" ht="87.75" customHeight="1">
      <c r="A42" s="28" t="s">
        <v>41</v>
      </c>
      <c r="B42" s="17" t="s">
        <v>52</v>
      </c>
      <c r="C42" s="5">
        <f t="shared" si="3"/>
        <v>300000</v>
      </c>
      <c r="D42" s="5">
        <f t="shared" si="3"/>
        <v>0</v>
      </c>
      <c r="E42" s="5">
        <f t="shared" si="3"/>
        <v>0</v>
      </c>
    </row>
    <row r="43" spans="1:5" ht="98.25" customHeight="1">
      <c r="A43" s="29" t="s">
        <v>54</v>
      </c>
      <c r="B43" s="20" t="s">
        <v>53</v>
      </c>
      <c r="C43" s="5">
        <v>300000</v>
      </c>
      <c r="D43" s="5">
        <v>0</v>
      </c>
      <c r="E43" s="5">
        <v>0</v>
      </c>
    </row>
    <row r="44" spans="1:5" ht="28.5" hidden="1" customHeight="1">
      <c r="A44" s="14" t="s">
        <v>36</v>
      </c>
      <c r="B44" s="21" t="s">
        <v>37</v>
      </c>
      <c r="C44" s="4">
        <f t="shared" ref="C44:C45" si="4">C45</f>
        <v>0</v>
      </c>
      <c r="D44" s="4" t="e">
        <f>D45-#REF!</f>
        <v>#REF!</v>
      </c>
      <c r="E44" s="4" t="e">
        <f>E45-#REF!</f>
        <v>#REF!</v>
      </c>
    </row>
    <row r="45" spans="1:5" ht="28.9" hidden="1" customHeight="1">
      <c r="A45" s="16" t="s">
        <v>38</v>
      </c>
      <c r="B45" s="17" t="s">
        <v>39</v>
      </c>
      <c r="C45" s="5">
        <f t="shared" si="4"/>
        <v>0</v>
      </c>
      <c r="D45" s="5" t="e">
        <f>D46+#REF!</f>
        <v>#REF!</v>
      </c>
      <c r="E45" s="5" t="e">
        <f>E46+#REF!</f>
        <v>#REF!</v>
      </c>
    </row>
    <row r="46" spans="1:5" ht="54" hidden="1" customHeight="1">
      <c r="A46" s="18" t="s">
        <v>58</v>
      </c>
      <c r="B46" s="17" t="s">
        <v>40</v>
      </c>
      <c r="C46" s="5">
        <v>0</v>
      </c>
      <c r="D46" s="5"/>
      <c r="E46" s="5" t="e">
        <f>#REF!+D46</f>
        <v>#REF!</v>
      </c>
    </row>
    <row r="47" spans="1:5" ht="25.5" customHeight="1">
      <c r="A47" s="1" t="s">
        <v>42</v>
      </c>
      <c r="B47" s="30"/>
      <c r="C47" s="7">
        <f>C10+C15+C27+C36</f>
        <v>3571818.0999999847</v>
      </c>
      <c r="D47" s="7" t="e">
        <f>D10+D15+D27+D36</f>
        <v>#REF!</v>
      </c>
      <c r="E47" s="7" t="e">
        <f>E10+E15+E27+E36</f>
        <v>#REF!</v>
      </c>
    </row>
  </sheetData>
  <mergeCells count="1">
    <mergeCell ref="A6:E6"/>
  </mergeCells>
  <phoneticPr fontId="1" type="noConversion"/>
  <pageMargins left="1.2598425196850394" right="0.39370078740157483" top="0.86614173228346458" bottom="0.9055118110236221" header="0.31496062992125984" footer="0.51181102362204722"/>
  <pageSetup paperSize="9" scale="85" fitToHeight="2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2018-10-10T07:00:42Z</cp:lastPrinted>
  <dcterms:created xsi:type="dcterms:W3CDTF">1996-10-08T23:32:33Z</dcterms:created>
  <dcterms:modified xsi:type="dcterms:W3CDTF">2018-10-10T10:50:49Z</dcterms:modified>
</cp:coreProperties>
</file>