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Лист1!$14:$17</definedName>
    <definedName name="_xlnm.Print_Area" localSheetId="0">Лист1!$B$1:$L$31</definedName>
  </definedNames>
  <calcPr calcId="125725" iterateDelta="1E-4"/>
</workbook>
</file>

<file path=xl/calcChain.xml><?xml version="1.0" encoding="utf-8"?>
<calcChain xmlns="http://schemas.openxmlformats.org/spreadsheetml/2006/main">
  <c r="C23" i="2"/>
  <c r="C21"/>
  <c r="D29"/>
  <c r="C29"/>
  <c r="D23"/>
  <c r="D21"/>
  <c r="C20" l="1"/>
  <c r="E29"/>
  <c r="G29"/>
  <c r="G23"/>
  <c r="G21"/>
  <c r="F29"/>
  <c r="F23"/>
  <c r="F21"/>
  <c r="J21"/>
  <c r="I23"/>
  <c r="J23"/>
  <c r="K28"/>
  <c r="H28"/>
  <c r="E28"/>
  <c r="K27"/>
  <c r="H27"/>
  <c r="E27"/>
  <c r="K26"/>
  <c r="H26"/>
  <c r="E26"/>
  <c r="K25"/>
  <c r="H25"/>
  <c r="E25"/>
  <c r="F20" l="1"/>
  <c r="F18" s="1"/>
  <c r="G20"/>
  <c r="G18" s="1"/>
  <c r="I29" l="1"/>
  <c r="I21"/>
  <c r="I20" s="1"/>
  <c r="I18" l="1"/>
  <c r="C18"/>
  <c r="J29"/>
  <c r="K31"/>
  <c r="K24"/>
  <c r="K22"/>
  <c r="K21"/>
  <c r="J20"/>
  <c r="H31"/>
  <c r="H24"/>
  <c r="H22"/>
  <c r="E31"/>
  <c r="E30"/>
  <c r="E24"/>
  <c r="E23"/>
  <c r="E22"/>
  <c r="E21"/>
  <c r="D20"/>
  <c r="H30"/>
  <c r="K23" l="1"/>
  <c r="H23"/>
  <c r="H21"/>
  <c r="J18"/>
  <c r="E20"/>
  <c r="H20"/>
  <c r="H29"/>
  <c r="K20"/>
  <c r="K30"/>
  <c r="K29"/>
  <c r="D18"/>
  <c r="H18" l="1"/>
  <c r="K18"/>
  <c r="E18"/>
</calcChain>
</file>

<file path=xl/sharedStrings.xml><?xml version="1.0" encoding="utf-8"?>
<sst xmlns="http://schemas.openxmlformats.org/spreadsheetml/2006/main" count="36" uniqueCount="27">
  <si>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</si>
  <si>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</si>
  <si>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</si>
  <si>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</si>
  <si>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</si>
  <si>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</si>
  <si>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</si>
  <si>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</si>
  <si>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</si>
  <si>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</si>
  <si>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</si>
  <si>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</si>
  <si>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</si>
  <si>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</si>
  <si>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 рублей</t>
  </si>
  <si>
    <t xml:space="preserve">                    к областному закону</t>
  </si>
  <si>
    <t xml:space="preserve">                    от 15 декабря 2017 г.</t>
  </si>
  <si>
    <t xml:space="preserve">                    № 581-40-ОЗ</t>
  </si>
  <si>
    <t>Программа государственных внутренних заимствований Архангельской области на 2018 год и на плановый период 2019 и 2020 годов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</si>
  <si>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</si>
  <si>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</si>
  <si>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</si>
  <si>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</si>
  <si>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</si>
  <si>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   "Приложение № 29</t>
  </si>
  <si>
    <t>"</t>
  </si>
  <si>
    <t xml:space="preserve">                    Приложение № 20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</si>
</sst>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164" fontId="0" fillId="0" borderId="19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164" fontId="0" fillId="0" borderId="2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BreakPreview" topLeftCell="B1" zoomScaleNormal="100" zoomScaleSheetLayoutView="100" workbookViewId="0">
      <selection activeCell="H2" sqref="H2"/>
    </sheetView>
  </sheetViews>
  <sheetFormatPr defaultRowHeight="12.75"/>
  <cols>
    <col min="1" max="1" width="2.5703125" style="1" hidden="1" customWidth="1"/>
    <col min="2" max="2" width="39" style="1" customWidth="1"/>
    <col min="3" max="3" width="15.42578125" style="1" hidden="1" customWidth="1"/>
    <col min="4" max="4" width="15.7109375" style="1" hidden="1" customWidth="1"/>
    <col min="5" max="5" width="15.7109375" style="1" customWidth="1"/>
    <col min="6" max="7" width="15.7109375" style="1" hidden="1" customWidth="1"/>
    <col min="8" max="8" width="15.7109375" style="1" customWidth="1"/>
    <col min="9" max="10" width="15.7109375" style="1" hidden="1" customWidth="1"/>
    <col min="11" max="11" width="15.7109375" style="1" customWidth="1"/>
    <col min="12" max="12" width="1.140625" style="1" customWidth="1"/>
    <col min="13" max="16384" width="9.140625" style="1"/>
  </cols>
  <sheetData>
    <row r="1" spans="1:11">
      <c r="H1" s="29" t="s">
        <v>26</v>
      </c>
    </row>
    <row r="2" spans="1:11">
      <c r="H2" s="29" t="s">
        <v>15</v>
      </c>
    </row>
    <row r="7" spans="1:11">
      <c r="H7" s="29" t="s">
        <v>24</v>
      </c>
    </row>
    <row r="8" spans="1:11">
      <c r="H8" s="29" t="s">
        <v>15</v>
      </c>
    </row>
    <row r="9" spans="1:11">
      <c r="H9" s="28" t="s">
        <v>16</v>
      </c>
    </row>
    <row r="10" spans="1:11">
      <c r="H10" s="28" t="s">
        <v>17</v>
      </c>
    </row>
    <row r="11" spans="1:11">
      <c r="H11" s="28"/>
    </row>
    <row r="12" spans="1:11" ht="35.25" customHeight="1">
      <c r="B12" s="34" t="s">
        <v>18</v>
      </c>
      <c r="C12" s="35"/>
      <c r="D12" s="35"/>
      <c r="E12" s="35"/>
      <c r="F12" s="36"/>
      <c r="G12" s="36"/>
      <c r="H12" s="36"/>
      <c r="I12" s="36"/>
      <c r="J12" s="36"/>
      <c r="K12" s="37"/>
    </row>
    <row r="13" spans="1:11" ht="14.25" customHeight="1">
      <c r="B13" s="30"/>
      <c r="C13" s="31"/>
      <c r="D13" s="31"/>
      <c r="E13" s="31"/>
      <c r="F13" s="32"/>
      <c r="G13" s="32"/>
      <c r="H13" s="32"/>
      <c r="I13" s="32"/>
      <c r="J13" s="32"/>
      <c r="K13" s="33"/>
    </row>
    <row r="14" spans="1:11" ht="18.75" customHeight="1">
      <c r="B14" s="42" t="s">
        <v>4</v>
      </c>
      <c r="C14" s="45" t="s">
        <v>14</v>
      </c>
      <c r="D14" s="46"/>
      <c r="E14" s="46"/>
      <c r="F14" s="46"/>
      <c r="G14" s="46"/>
      <c r="H14" s="46"/>
      <c r="I14" s="46"/>
      <c r="J14" s="46"/>
      <c r="K14" s="47"/>
    </row>
    <row r="15" spans="1:11" ht="21.75" customHeight="1">
      <c r="B15" s="43"/>
      <c r="C15" s="38" t="s">
        <v>9</v>
      </c>
      <c r="D15" s="39"/>
      <c r="E15" s="40"/>
      <c r="F15" s="41" t="s">
        <v>10</v>
      </c>
      <c r="G15" s="41"/>
      <c r="H15" s="41"/>
      <c r="I15" s="41" t="s">
        <v>19</v>
      </c>
      <c r="J15" s="41"/>
      <c r="K15" s="41"/>
    </row>
    <row r="16" spans="1:11" ht="27" hidden="1" customHeight="1">
      <c r="A16" s="14"/>
      <c r="B16" s="44"/>
      <c r="C16" s="15" t="s">
        <v>11</v>
      </c>
      <c r="D16" s="16" t="s">
        <v>12</v>
      </c>
      <c r="E16" s="16" t="s">
        <v>13</v>
      </c>
      <c r="F16" s="16" t="s">
        <v>11</v>
      </c>
      <c r="G16" s="16" t="s">
        <v>12</v>
      </c>
      <c r="H16" s="16" t="s">
        <v>13</v>
      </c>
      <c r="I16" s="16" t="s">
        <v>11</v>
      </c>
      <c r="J16" s="16" t="s">
        <v>12</v>
      </c>
      <c r="K16" s="17" t="s">
        <v>13</v>
      </c>
    </row>
    <row r="17" spans="1:12" s="20" customFormat="1" ht="15" customHeight="1">
      <c r="A17" s="18"/>
      <c r="B17" s="19">
        <v>1</v>
      </c>
      <c r="C17" s="4">
        <v>2</v>
      </c>
      <c r="D17" s="2">
        <v>3</v>
      </c>
      <c r="E17" s="3">
        <v>2</v>
      </c>
      <c r="F17" s="4">
        <v>5</v>
      </c>
      <c r="G17" s="2">
        <v>6</v>
      </c>
      <c r="H17" s="3">
        <v>3</v>
      </c>
      <c r="I17" s="4">
        <v>8</v>
      </c>
      <c r="J17" s="2">
        <v>9</v>
      </c>
      <c r="K17" s="3">
        <v>4</v>
      </c>
    </row>
    <row r="18" spans="1:12" ht="28.5" customHeight="1">
      <c r="B18" s="21" t="s">
        <v>6</v>
      </c>
      <c r="C18" s="10">
        <f t="shared" ref="C18:K18" si="0">C20+C29</f>
        <v>286280.20000000671</v>
      </c>
      <c r="D18" s="5">
        <f t="shared" si="0"/>
        <v>0</v>
      </c>
      <c r="E18" s="22">
        <f t="shared" si="0"/>
        <v>286280.20000000671</v>
      </c>
      <c r="F18" s="10">
        <f t="shared" si="0"/>
        <v>-1870953.7999999989</v>
      </c>
      <c r="G18" s="5">
        <f t="shared" si="0"/>
        <v>0</v>
      </c>
      <c r="H18" s="22">
        <f t="shared" si="0"/>
        <v>-1870953.7999999989</v>
      </c>
      <c r="I18" s="10">
        <f t="shared" si="0"/>
        <v>336832.40000000224</v>
      </c>
      <c r="J18" s="5">
        <f t="shared" si="0"/>
        <v>0</v>
      </c>
      <c r="K18" s="22">
        <f t="shared" si="0"/>
        <v>336832.40000000224</v>
      </c>
    </row>
    <row r="19" spans="1:12" ht="17.25" customHeight="1">
      <c r="B19" s="23" t="s">
        <v>5</v>
      </c>
      <c r="C19" s="11"/>
      <c r="D19" s="6"/>
      <c r="E19" s="24"/>
      <c r="F19" s="11"/>
      <c r="G19" s="6"/>
      <c r="H19" s="24"/>
      <c r="I19" s="11"/>
      <c r="J19" s="6"/>
      <c r="K19" s="24"/>
    </row>
    <row r="20" spans="1:12" ht="25.5">
      <c r="B20" s="9" t="s">
        <v>0</v>
      </c>
      <c r="C20" s="12">
        <f>C21-C23</f>
        <v>-577474.19999999925</v>
      </c>
      <c r="D20" s="6">
        <f>D21-D23</f>
        <v>0</v>
      </c>
      <c r="E20" s="24">
        <f t="shared" ref="E20:E31" si="1">C20+D20</f>
        <v>-577474.19999999925</v>
      </c>
      <c r="F20" s="12">
        <f>F21-F23</f>
        <v>-577474.19999999925</v>
      </c>
      <c r="G20" s="6">
        <f>G21-G23</f>
        <v>0</v>
      </c>
      <c r="H20" s="24">
        <f t="shared" ref="H20:H31" si="2">F20+G20</f>
        <v>-577474.19999999925</v>
      </c>
      <c r="I20" s="12">
        <f>I21-I23</f>
        <v>-1154948.299999997</v>
      </c>
      <c r="J20" s="6">
        <f>J21-J23</f>
        <v>0</v>
      </c>
      <c r="K20" s="24">
        <f t="shared" ref="K20:K31" si="3">I20+J20</f>
        <v>-1154948.299999997</v>
      </c>
    </row>
    <row r="21" spans="1:12" ht="21.75" customHeight="1">
      <c r="B21" s="25" t="s">
        <v>1</v>
      </c>
      <c r="C21" s="12">
        <f>C22</f>
        <v>20648092</v>
      </c>
      <c r="D21" s="6">
        <f>D22</f>
        <v>-2279514.5</v>
      </c>
      <c r="E21" s="24">
        <f t="shared" si="1"/>
        <v>18368577.5</v>
      </c>
      <c r="F21" s="12">
        <f>F22</f>
        <v>21543971.299999997</v>
      </c>
      <c r="G21" s="6">
        <f>G22</f>
        <v>0</v>
      </c>
      <c r="H21" s="24">
        <f t="shared" ref="H21" si="4">H22</f>
        <v>21543971.299999997</v>
      </c>
      <c r="I21" s="12">
        <f>I22</f>
        <v>22521392.699999999</v>
      </c>
      <c r="J21" s="6">
        <f>J22</f>
        <v>0</v>
      </c>
      <c r="K21" s="24">
        <f t="shared" si="3"/>
        <v>22521392.699999999</v>
      </c>
    </row>
    <row r="22" spans="1:12" ht="69" customHeight="1">
      <c r="B22" s="8" t="s">
        <v>7</v>
      </c>
      <c r="C22" s="12">
        <v>20648092</v>
      </c>
      <c r="D22" s="6">
        <v>-2279514.5</v>
      </c>
      <c r="E22" s="24">
        <f t="shared" si="1"/>
        <v>18368577.5</v>
      </c>
      <c r="F22" s="12">
        <v>21543971.299999997</v>
      </c>
      <c r="G22" s="6"/>
      <c r="H22" s="24">
        <f t="shared" si="2"/>
        <v>21543971.299999997</v>
      </c>
      <c r="I22" s="12">
        <v>22521392.699999999</v>
      </c>
      <c r="J22" s="6"/>
      <c r="K22" s="24">
        <f t="shared" si="3"/>
        <v>22521392.699999999</v>
      </c>
    </row>
    <row r="23" spans="1:12" ht="22.5" customHeight="1">
      <c r="B23" s="25" t="s">
        <v>2</v>
      </c>
      <c r="C23" s="12">
        <f>SUM(C24:C28)</f>
        <v>21225566.199999999</v>
      </c>
      <c r="D23" s="6">
        <f>SUM(D24:D28)</f>
        <v>-2279514.5</v>
      </c>
      <c r="E23" s="24">
        <f t="shared" si="1"/>
        <v>18946051.699999999</v>
      </c>
      <c r="F23" s="12">
        <f>SUM(F24:F28)</f>
        <v>22121445.499999996</v>
      </c>
      <c r="G23" s="6">
        <f>SUM(G24:G28)</f>
        <v>0</v>
      </c>
      <c r="H23" s="24">
        <f t="shared" ref="H23:K23" si="5">SUM(H24:H28)</f>
        <v>22121445.499999996</v>
      </c>
      <c r="I23" s="12">
        <f t="shared" si="5"/>
        <v>23676340.999999996</v>
      </c>
      <c r="J23" s="6">
        <f t="shared" si="5"/>
        <v>0</v>
      </c>
      <c r="K23" s="24">
        <f t="shared" si="5"/>
        <v>23676340.999999996</v>
      </c>
    </row>
    <row r="24" spans="1:12" ht="56.25" customHeight="1">
      <c r="B24" s="8" t="s">
        <v>8</v>
      </c>
      <c r="C24" s="12">
        <v>20648092</v>
      </c>
      <c r="D24" s="6">
        <v>-2279514.5</v>
      </c>
      <c r="E24" s="24">
        <f t="shared" si="1"/>
        <v>18368577.5</v>
      </c>
      <c r="F24" s="12">
        <v>21543971.299999997</v>
      </c>
      <c r="G24" s="6"/>
      <c r="H24" s="24">
        <f t="shared" si="2"/>
        <v>21543971.299999997</v>
      </c>
      <c r="I24" s="12">
        <v>22521392.699999999</v>
      </c>
      <c r="J24" s="6"/>
      <c r="K24" s="24">
        <f t="shared" si="3"/>
        <v>22521392.699999999</v>
      </c>
    </row>
    <row r="25" spans="1:12" ht="155.25" customHeight="1">
      <c r="B25" s="8" t="s">
        <v>20</v>
      </c>
      <c r="C25" s="12">
        <v>15000</v>
      </c>
      <c r="D25" s="6">
        <v>0</v>
      </c>
      <c r="E25" s="24">
        <f>C25+D25</f>
        <v>15000</v>
      </c>
      <c r="F25" s="12">
        <v>15000</v>
      </c>
      <c r="G25" s="6">
        <v>0</v>
      </c>
      <c r="H25" s="24">
        <f>F25+G25</f>
        <v>15000</v>
      </c>
      <c r="I25" s="12">
        <v>30000</v>
      </c>
      <c r="J25" s="6">
        <v>0</v>
      </c>
      <c r="K25" s="24">
        <f>I25+J25</f>
        <v>30000</v>
      </c>
    </row>
    <row r="26" spans="1:12" ht="154.5" customHeight="1">
      <c r="B26" s="8" t="s">
        <v>21</v>
      </c>
      <c r="C26" s="12">
        <v>253824.2</v>
      </c>
      <c r="D26" s="6">
        <v>0</v>
      </c>
      <c r="E26" s="24">
        <f t="shared" ref="E26:E28" si="6">C26+D26</f>
        <v>253824.2</v>
      </c>
      <c r="F26" s="12">
        <v>253824.2</v>
      </c>
      <c r="G26" s="6">
        <v>0</v>
      </c>
      <c r="H26" s="24">
        <f t="shared" ref="H26:H28" si="7">F26+G26</f>
        <v>253824.2</v>
      </c>
      <c r="I26" s="12">
        <v>507648.4</v>
      </c>
      <c r="J26" s="6">
        <v>0</v>
      </c>
      <c r="K26" s="24">
        <f t="shared" ref="K26:K28" si="8">I26+J26</f>
        <v>507648.4</v>
      </c>
    </row>
    <row r="27" spans="1:12" ht="153">
      <c r="B27" s="8" t="s">
        <v>22</v>
      </c>
      <c r="C27" s="12">
        <v>289969.59999999998</v>
      </c>
      <c r="D27" s="6">
        <v>0</v>
      </c>
      <c r="E27" s="24">
        <f t="shared" si="6"/>
        <v>289969.59999999998</v>
      </c>
      <c r="F27" s="12">
        <v>289969.59999999998</v>
      </c>
      <c r="G27" s="6">
        <v>0</v>
      </c>
      <c r="H27" s="24">
        <f t="shared" si="7"/>
        <v>289969.59999999998</v>
      </c>
      <c r="I27" s="12">
        <v>579939.19999999995</v>
      </c>
      <c r="J27" s="6">
        <v>0</v>
      </c>
      <c r="K27" s="24">
        <f t="shared" si="8"/>
        <v>579939.19999999995</v>
      </c>
    </row>
    <row r="28" spans="1:12" ht="165.75">
      <c r="B28" s="8" t="s">
        <v>23</v>
      </c>
      <c r="C28" s="12">
        <v>18680.400000000001</v>
      </c>
      <c r="D28" s="6">
        <v>0</v>
      </c>
      <c r="E28" s="24">
        <f t="shared" si="6"/>
        <v>18680.400000000001</v>
      </c>
      <c r="F28" s="12">
        <v>18680.400000000001</v>
      </c>
      <c r="G28" s="6"/>
      <c r="H28" s="24">
        <f t="shared" si="7"/>
        <v>18680.400000000001</v>
      </c>
      <c r="I28" s="12">
        <v>37360.699999999997</v>
      </c>
      <c r="J28" s="6"/>
      <c r="K28" s="24">
        <f t="shared" si="8"/>
        <v>37360.699999999997</v>
      </c>
    </row>
    <row r="29" spans="1:12" ht="30" customHeight="1">
      <c r="B29" s="9" t="s">
        <v>3</v>
      </c>
      <c r="C29" s="12">
        <f>C30-C31</f>
        <v>863754.40000000596</v>
      </c>
      <c r="D29" s="6">
        <f>D30-D31</f>
        <v>0</v>
      </c>
      <c r="E29" s="24">
        <f>C29+D29</f>
        <v>863754.40000000596</v>
      </c>
      <c r="F29" s="12">
        <f>F30-F31</f>
        <v>-1293479.5999999996</v>
      </c>
      <c r="G29" s="6">
        <f>G30-G31</f>
        <v>0</v>
      </c>
      <c r="H29" s="24">
        <f t="shared" si="2"/>
        <v>-1293479.5999999996</v>
      </c>
      <c r="I29" s="12">
        <f t="shared" ref="I29" si="9">I30-I31</f>
        <v>1491780.6999999993</v>
      </c>
      <c r="J29" s="6">
        <f>J30-J31</f>
        <v>0</v>
      </c>
      <c r="K29" s="24">
        <f t="shared" si="3"/>
        <v>1491780.6999999993</v>
      </c>
    </row>
    <row r="30" spans="1:12" ht="20.25" customHeight="1">
      <c r="B30" s="25" t="s">
        <v>1</v>
      </c>
      <c r="C30" s="12">
        <v>53928072.400000006</v>
      </c>
      <c r="D30" s="6">
        <v>2036721</v>
      </c>
      <c r="E30" s="24">
        <f t="shared" si="1"/>
        <v>55964793.400000006</v>
      </c>
      <c r="F30" s="12">
        <v>4706520.4000000004</v>
      </c>
      <c r="G30" s="6"/>
      <c r="H30" s="24">
        <f t="shared" si="2"/>
        <v>4706520.4000000004</v>
      </c>
      <c r="I30" s="12">
        <v>16991780.699999999</v>
      </c>
      <c r="J30" s="6">
        <v>0</v>
      </c>
      <c r="K30" s="24">
        <f t="shared" si="3"/>
        <v>16991780.699999999</v>
      </c>
    </row>
    <row r="31" spans="1:12" ht="24" customHeight="1">
      <c r="B31" s="26" t="s">
        <v>2</v>
      </c>
      <c r="C31" s="13">
        <v>53064318</v>
      </c>
      <c r="D31" s="6">
        <v>2036721</v>
      </c>
      <c r="E31" s="27">
        <f t="shared" si="1"/>
        <v>55101039</v>
      </c>
      <c r="F31" s="13">
        <v>6000000</v>
      </c>
      <c r="G31" s="7">
        <v>0</v>
      </c>
      <c r="H31" s="27">
        <f t="shared" si="2"/>
        <v>6000000</v>
      </c>
      <c r="I31" s="13">
        <v>15500000</v>
      </c>
      <c r="J31" s="7">
        <v>0</v>
      </c>
      <c r="K31" s="27">
        <f t="shared" si="3"/>
        <v>15500000</v>
      </c>
      <c r="L31" s="1" t="s">
        <v>25</v>
      </c>
    </row>
  </sheetData>
  <mergeCells count="6">
    <mergeCell ref="B12:K12"/>
    <mergeCell ref="C15:E15"/>
    <mergeCell ref="F15:H15"/>
    <mergeCell ref="I15:K15"/>
    <mergeCell ref="B14:B16"/>
    <mergeCell ref="C14:K14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2018-11-23T17:17:33Z</cp:lastPrinted>
  <dcterms:created xsi:type="dcterms:W3CDTF">2000-09-19T07:45:36Z</dcterms:created>
  <dcterms:modified xsi:type="dcterms:W3CDTF">2018-11-26T06:54:24Z</dcterms:modified>
</cp:coreProperties>
</file>