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Лист1!$9:$11</definedName>
    <definedName name="_xlnm.Print_Area" localSheetId="0">Лист1!$A$1:$I$32</definedName>
  </definedNames>
  <calcPr calcId="125725"/>
</workbook>
</file>

<file path=xl/calcChain.xml><?xml version="1.0" encoding="utf-8"?>
<calcChain xmlns="http://schemas.openxmlformats.org/spreadsheetml/2006/main">
  <c r="D14" i="9"/>
  <c r="C14"/>
  <c r="H27"/>
  <c r="H26" s="1"/>
  <c r="H25" s="1"/>
  <c r="H24" s="1"/>
  <c r="E26"/>
  <c r="E25" s="1"/>
  <c r="E24" s="1"/>
  <c r="H22"/>
  <c r="H21" s="1"/>
  <c r="G22"/>
  <c r="G21" s="1"/>
  <c r="H16"/>
  <c r="G16"/>
  <c r="G15" s="1"/>
  <c r="H14"/>
  <c r="H13" s="1"/>
  <c r="G14"/>
  <c r="G13" s="1"/>
  <c r="E19"/>
  <c r="F19"/>
  <c r="G19"/>
  <c r="H19"/>
  <c r="E21"/>
  <c r="F21"/>
  <c r="E15"/>
  <c r="F15"/>
  <c r="H15"/>
  <c r="E13"/>
  <c r="F13"/>
  <c r="D15"/>
  <c r="D21"/>
  <c r="C21"/>
  <c r="D19"/>
  <c r="C19"/>
  <c r="C15"/>
  <c r="C13"/>
  <c r="D13"/>
  <c r="D26"/>
  <c r="D25" s="1"/>
  <c r="D24" s="1"/>
  <c r="D30"/>
  <c r="D29" s="1"/>
  <c r="D28" s="1"/>
  <c r="F12" l="1"/>
  <c r="C17"/>
  <c r="G12"/>
  <c r="F17"/>
  <c r="H12"/>
  <c r="D12"/>
  <c r="C12"/>
  <c r="D18"/>
  <c r="D23"/>
  <c r="F18"/>
  <c r="H18"/>
  <c r="H17"/>
  <c r="E18"/>
  <c r="E30"/>
  <c r="E29" s="1"/>
  <c r="E28" s="1"/>
  <c r="E23" s="1"/>
  <c r="E12"/>
  <c r="F30"/>
  <c r="F29" s="1"/>
  <c r="F28" s="1"/>
  <c r="H31"/>
  <c r="H30" s="1"/>
  <c r="H29" s="1"/>
  <c r="H28" s="1"/>
  <c r="H23" s="1"/>
  <c r="G17"/>
  <c r="G18"/>
  <c r="C18"/>
  <c r="F26"/>
  <c r="F25" s="1"/>
  <c r="F24" s="1"/>
  <c r="C30"/>
  <c r="C29" s="1"/>
  <c r="C28" s="1"/>
  <c r="E17"/>
  <c r="D17"/>
  <c r="D32" l="1"/>
  <c r="H32"/>
  <c r="E32"/>
  <c r="F23"/>
  <c r="F32" s="1"/>
  <c r="G31"/>
  <c r="G30" s="1"/>
  <c r="G29" s="1"/>
  <c r="G28" s="1"/>
  <c r="C26"/>
  <c r="C25" s="1"/>
  <c r="C24" s="1"/>
  <c r="C23" s="1"/>
  <c r="C32" s="1"/>
  <c r="G27"/>
  <c r="G26" s="1"/>
  <c r="G25" s="1"/>
  <c r="G24" s="1"/>
  <c r="G23" l="1"/>
  <c r="G32" s="1"/>
</calcChain>
</file>

<file path=xl/sharedStrings.xml><?xml version="1.0" encoding="utf-8"?>
<sst xmlns="http://schemas.openxmlformats.org/spreadsheetml/2006/main" count="56" uniqueCount="53">
  <si>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</si>
  <si>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</si>
  <si>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</si>
  <si>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</si>
  <si>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</si>
  <si>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</si>
  <si>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</si>
  <si>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</si>
  <si>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</si>
  <si>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</si>
  <si>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</si>
  <si>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</si>
  <si>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</si>
  <si>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</si>
  <si>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</si>
  <si>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</si>
  <si>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</si>
  <si>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</si>
  <si>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</si>
  <si>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</si>
  <si>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</si>
  <si>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</si>
  <si>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</si>
  <si>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</si>
  <si>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</si>
  <si>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</si>
  <si>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</si>
  <si>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</si>
  <si>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</si>
  <si>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</si>
  <si>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</si>
  <si>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</si>
  <si>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</si>
  <si>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</si>
  <si>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</si>
  <si>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</si>
  <si>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2016 год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</si>
  <si>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</si>
  <si>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</si>
  <si>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</si>
  <si>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</si>
  <si>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</si>
  <si>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</si>
  <si>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</si>
  <si>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</si>
  <si>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2017 год</t>
  </si>
  <si>
    <t>Предлагаемые изменения</t>
  </si>
  <si>
    <t>2019 год</t>
  </si>
  <si>
    <t>2018 год</t>
  </si>
  <si>
    <t>Источники финансирования дефицита областного бюджета на плановый период 2018 и 2019 годов</t>
  </si>
  <si>
    <t xml:space="preserve">             к постановлению областного</t>
  </si>
  <si>
    <t xml:space="preserve">             Приложение № 5</t>
  </si>
  <si>
    <t xml:space="preserve">             Собрания депутатов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</si>
</sst>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0.0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11" fillId="0" borderId="0" xfId="0" applyFont="1" applyFill="1" applyAlignment="1">
      <alignment vertical="center"/>
    </xf>
    <xf numFmtId="165" fontId="8" fillId="0" borderId="2" xfId="0" applyNumberFormat="1" applyFont="1" applyFill="1" applyBorder="1" applyAlignment="1">
      <alignment horizontal="left" vertical="center" indent="6"/>
    </xf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view="pageBreakPreview" zoomScale="115" zoomScaleNormal="100" zoomScaleSheetLayoutView="115" workbookViewId="0">
      <selection activeCell="C4" sqref="C4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3" width="15.7109375" style="2" customWidth="1"/>
    <col min="4" max="4" width="15.42578125" style="2" customWidth="1"/>
    <col min="5" max="8" width="14.7109375" style="2" hidden="1" customWidth="1"/>
    <col min="9" max="9" width="1.140625" style="2" customWidth="1"/>
    <col min="10" max="10" width="14.7109375" style="2" bestFit="1" customWidth="1"/>
    <col min="11" max="16384" width="9.140625" style="2"/>
  </cols>
  <sheetData>
    <row r="1" spans="1:12">
      <c r="C1" s="33" t="s">
        <v>51</v>
      </c>
      <c r="D1" s="32"/>
      <c r="G1" s="33"/>
    </row>
    <row r="2" spans="1:12">
      <c r="C2" s="25" t="s">
        <v>50</v>
      </c>
      <c r="D2" s="32"/>
      <c r="G2" s="25"/>
    </row>
    <row r="3" spans="1:12">
      <c r="C3" s="25" t="s">
        <v>52</v>
      </c>
      <c r="D3" s="32"/>
      <c r="G3" s="25"/>
    </row>
    <row r="4" spans="1:12">
      <c r="C4" s="30"/>
      <c r="D4" s="30"/>
      <c r="E4" s="30"/>
      <c r="F4" s="30"/>
      <c r="G4" s="30"/>
      <c r="H4" s="30"/>
    </row>
    <row r="5" spans="1:12">
      <c r="C5" s="31"/>
      <c r="D5" s="31"/>
      <c r="E5" s="31"/>
      <c r="F5" s="31"/>
      <c r="G5" s="31"/>
      <c r="H5" s="31"/>
    </row>
    <row r="6" spans="1:12" ht="15.75" customHeight="1"/>
    <row r="7" spans="1:12" ht="32.25" customHeight="1">
      <c r="A7" s="37" t="s">
        <v>49</v>
      </c>
      <c r="B7" s="37"/>
      <c r="C7" s="37"/>
      <c r="D7" s="37"/>
      <c r="E7" s="38"/>
      <c r="F7" s="38"/>
      <c r="G7" s="38"/>
      <c r="H7" s="38"/>
    </row>
    <row r="8" spans="1:12" ht="8.25" customHeight="1">
      <c r="A8" s="3"/>
      <c r="B8" s="3"/>
      <c r="C8" s="12"/>
      <c r="D8" s="12"/>
      <c r="E8" s="12"/>
      <c r="F8" s="12"/>
      <c r="G8" s="12"/>
      <c r="H8" s="12"/>
    </row>
    <row r="9" spans="1:12" ht="21" customHeight="1">
      <c r="A9" s="39" t="s">
        <v>0</v>
      </c>
      <c r="B9" s="39" t="s">
        <v>37</v>
      </c>
      <c r="C9" s="35" t="s">
        <v>38</v>
      </c>
      <c r="D9" s="36"/>
      <c r="E9" s="35" t="s">
        <v>46</v>
      </c>
      <c r="F9" s="36"/>
      <c r="G9" s="35" t="s">
        <v>38</v>
      </c>
      <c r="H9" s="36"/>
    </row>
    <row r="10" spans="1:12" ht="24" customHeight="1">
      <c r="A10" s="40"/>
      <c r="B10" s="40"/>
      <c r="C10" s="4" t="s">
        <v>48</v>
      </c>
      <c r="D10" s="5" t="s">
        <v>47</v>
      </c>
      <c r="E10" s="4" t="s">
        <v>36</v>
      </c>
      <c r="F10" s="5" t="s">
        <v>45</v>
      </c>
      <c r="G10" s="4" t="s">
        <v>47</v>
      </c>
      <c r="H10" s="5" t="s">
        <v>45</v>
      </c>
    </row>
    <row r="11" spans="1:12">
      <c r="A11" s="13">
        <v>1</v>
      </c>
      <c r="B11" s="13">
        <v>2</v>
      </c>
      <c r="C11" s="6">
        <v>3</v>
      </c>
      <c r="D11" s="7">
        <v>4</v>
      </c>
      <c r="E11" s="6">
        <v>5</v>
      </c>
      <c r="F11" s="7">
        <v>6</v>
      </c>
      <c r="G11" s="6">
        <v>3</v>
      </c>
      <c r="H11" s="7">
        <v>4</v>
      </c>
    </row>
    <row r="12" spans="1:12" ht="30" customHeight="1">
      <c r="A12" s="14" t="s">
        <v>1</v>
      </c>
      <c r="B12" s="15" t="s">
        <v>2</v>
      </c>
      <c r="C12" s="8">
        <f t="shared" ref="C12:H12" si="0">C13-C15</f>
        <v>6315767.2000000002</v>
      </c>
      <c r="D12" s="9">
        <f t="shared" si="0"/>
        <v>4137199.8000000007</v>
      </c>
      <c r="E12" s="8">
        <f t="shared" si="0"/>
        <v>0</v>
      </c>
      <c r="F12" s="9">
        <f t="shared" si="0"/>
        <v>0</v>
      </c>
      <c r="G12" s="8">
        <f t="shared" si="0"/>
        <v>6315767.2000000002</v>
      </c>
      <c r="H12" s="9">
        <f t="shared" si="0"/>
        <v>4137199.8000000007</v>
      </c>
      <c r="K12" s="23"/>
      <c r="L12" s="23"/>
    </row>
    <row r="13" spans="1:12" ht="29.45" customHeight="1">
      <c r="A13" s="16" t="s">
        <v>3</v>
      </c>
      <c r="B13" s="17" t="s">
        <v>4</v>
      </c>
      <c r="C13" s="26">
        <f t="shared" ref="C13:H13" si="1">C14</f>
        <v>8315767.2000000002</v>
      </c>
      <c r="D13" s="27">
        <f t="shared" si="1"/>
        <v>9523924.3000000007</v>
      </c>
      <c r="E13" s="26">
        <f t="shared" si="1"/>
        <v>0</v>
      </c>
      <c r="F13" s="27">
        <f t="shared" si="1"/>
        <v>0</v>
      </c>
      <c r="G13" s="26">
        <f t="shared" si="1"/>
        <v>8315767.2000000002</v>
      </c>
      <c r="H13" s="27">
        <f t="shared" si="1"/>
        <v>9523924.3000000007</v>
      </c>
    </row>
    <row r="14" spans="1:12" ht="42" customHeight="1">
      <c r="A14" s="18" t="s">
        <v>39</v>
      </c>
      <c r="B14" s="17" t="s">
        <v>5</v>
      </c>
      <c r="C14" s="26">
        <f>8307767.2+8000</f>
        <v>8315767.2000000002</v>
      </c>
      <c r="D14" s="27">
        <f>9515924.3+8000</f>
        <v>9523924.3000000007</v>
      </c>
      <c r="E14" s="26"/>
      <c r="F14" s="27"/>
      <c r="G14" s="26">
        <f>C14+E14</f>
        <v>8315767.2000000002</v>
      </c>
      <c r="H14" s="27">
        <f>D14+F14</f>
        <v>9523924.3000000007</v>
      </c>
    </row>
    <row r="15" spans="1:12" ht="44.25" customHeight="1">
      <c r="A15" s="16" t="s">
        <v>6</v>
      </c>
      <c r="B15" s="17" t="s">
        <v>7</v>
      </c>
      <c r="C15" s="26">
        <f t="shared" ref="C15:H15" si="2">C16</f>
        <v>2000000</v>
      </c>
      <c r="D15" s="27">
        <f t="shared" si="2"/>
        <v>5386724.5</v>
      </c>
      <c r="E15" s="26">
        <f t="shared" si="2"/>
        <v>0</v>
      </c>
      <c r="F15" s="27">
        <f t="shared" si="2"/>
        <v>0</v>
      </c>
      <c r="G15" s="26">
        <f t="shared" si="2"/>
        <v>2000000</v>
      </c>
      <c r="H15" s="27">
        <f t="shared" si="2"/>
        <v>5386724.5</v>
      </c>
    </row>
    <row r="16" spans="1:12" ht="40.9" customHeight="1">
      <c r="A16" s="19" t="s">
        <v>40</v>
      </c>
      <c r="B16" s="20" t="s">
        <v>8</v>
      </c>
      <c r="C16" s="26">
        <v>2000000</v>
      </c>
      <c r="D16" s="27">
        <v>5386724.5</v>
      </c>
      <c r="E16" s="26"/>
      <c r="F16" s="27">
        <v>0</v>
      </c>
      <c r="G16" s="26">
        <f>C16+E16</f>
        <v>2000000</v>
      </c>
      <c r="H16" s="27">
        <f>D16+F16</f>
        <v>5386724.5</v>
      </c>
    </row>
    <row r="17" spans="1:10" ht="32.25" customHeight="1">
      <c r="A17" s="14" t="s">
        <v>30</v>
      </c>
      <c r="B17" s="21" t="s">
        <v>9</v>
      </c>
      <c r="C17" s="8">
        <f t="shared" ref="C17:H17" si="3">C19-C21</f>
        <v>-6315767.200000003</v>
      </c>
      <c r="D17" s="9">
        <f t="shared" si="3"/>
        <v>-4137199.799999997</v>
      </c>
      <c r="E17" s="8">
        <f t="shared" si="3"/>
        <v>0</v>
      </c>
      <c r="F17" s="9">
        <f t="shared" si="3"/>
        <v>0</v>
      </c>
      <c r="G17" s="8">
        <f t="shared" si="3"/>
        <v>-35679599.700000003</v>
      </c>
      <c r="H17" s="9">
        <f t="shared" si="3"/>
        <v>-34899303.399999999</v>
      </c>
    </row>
    <row r="18" spans="1:10" ht="42.75" customHeight="1">
      <c r="A18" s="16" t="s">
        <v>29</v>
      </c>
      <c r="B18" s="17" t="s">
        <v>31</v>
      </c>
      <c r="C18" s="26">
        <f t="shared" ref="C18:H18" si="4">C19-C21</f>
        <v>-6315767.200000003</v>
      </c>
      <c r="D18" s="27">
        <f t="shared" si="4"/>
        <v>-4137199.799999997</v>
      </c>
      <c r="E18" s="26">
        <f t="shared" si="4"/>
        <v>0</v>
      </c>
      <c r="F18" s="27">
        <f t="shared" si="4"/>
        <v>0</v>
      </c>
      <c r="G18" s="26">
        <f t="shared" si="4"/>
        <v>-35679599.700000003</v>
      </c>
      <c r="H18" s="27">
        <f t="shared" si="4"/>
        <v>-34899303.399999999</v>
      </c>
    </row>
    <row r="19" spans="1:10" ht="38.25">
      <c r="A19" s="16" t="s">
        <v>10</v>
      </c>
      <c r="B19" s="17" t="s">
        <v>34</v>
      </c>
      <c r="C19" s="26">
        <f t="shared" ref="C19:H19" si="5">C20</f>
        <v>29363832.5</v>
      </c>
      <c r="D19" s="27">
        <f t="shared" si="5"/>
        <v>30762103.600000001</v>
      </c>
      <c r="E19" s="26">
        <f t="shared" si="5"/>
        <v>0</v>
      </c>
      <c r="F19" s="27">
        <f t="shared" si="5"/>
        <v>0</v>
      </c>
      <c r="G19" s="26">
        <f t="shared" si="5"/>
        <v>0</v>
      </c>
      <c r="H19" s="27">
        <f t="shared" si="5"/>
        <v>0</v>
      </c>
    </row>
    <row r="20" spans="1:10" ht="51">
      <c r="A20" s="18" t="s">
        <v>27</v>
      </c>
      <c r="B20" s="17" t="s">
        <v>35</v>
      </c>
      <c r="C20" s="26">
        <v>29363832.5</v>
      </c>
      <c r="D20" s="27">
        <v>30762103.600000001</v>
      </c>
      <c r="E20" s="26"/>
      <c r="F20" s="27"/>
      <c r="G20" s="26"/>
      <c r="H20" s="27"/>
    </row>
    <row r="21" spans="1:10" ht="51">
      <c r="A21" s="16" t="s">
        <v>11</v>
      </c>
      <c r="B21" s="17" t="s">
        <v>32</v>
      </c>
      <c r="C21" s="26">
        <f t="shared" ref="C21:H21" si="6">C22</f>
        <v>35679599.700000003</v>
      </c>
      <c r="D21" s="27">
        <f t="shared" si="6"/>
        <v>34899303.399999999</v>
      </c>
      <c r="E21" s="26">
        <f t="shared" si="6"/>
        <v>0</v>
      </c>
      <c r="F21" s="27">
        <f t="shared" si="6"/>
        <v>0</v>
      </c>
      <c r="G21" s="26">
        <f t="shared" si="6"/>
        <v>35679599.700000003</v>
      </c>
      <c r="H21" s="27">
        <f t="shared" si="6"/>
        <v>34899303.399999999</v>
      </c>
    </row>
    <row r="22" spans="1:10" ht="54" customHeight="1">
      <c r="A22" s="19" t="s">
        <v>41</v>
      </c>
      <c r="B22" s="20" t="s">
        <v>33</v>
      </c>
      <c r="C22" s="26">
        <v>35679599.700000003</v>
      </c>
      <c r="D22" s="27">
        <v>34899303.399999999</v>
      </c>
      <c r="E22" s="26"/>
      <c r="F22" s="27"/>
      <c r="G22" s="26">
        <f>C22+E22</f>
        <v>35679599.700000003</v>
      </c>
      <c r="H22" s="27">
        <f>D22+F22</f>
        <v>34899303.399999999</v>
      </c>
    </row>
    <row r="23" spans="1:10" ht="33" customHeight="1">
      <c r="A23" s="14" t="s">
        <v>42</v>
      </c>
      <c r="B23" s="15" t="s">
        <v>12</v>
      </c>
      <c r="C23" s="8">
        <f t="shared" ref="C23:H23" si="7">C28-C24</f>
        <v>0</v>
      </c>
      <c r="D23" s="9">
        <f t="shared" si="7"/>
        <v>0</v>
      </c>
      <c r="E23" s="8">
        <f t="shared" si="7"/>
        <v>0</v>
      </c>
      <c r="F23" s="9">
        <f t="shared" si="7"/>
        <v>0</v>
      </c>
      <c r="G23" s="8">
        <f t="shared" si="7"/>
        <v>0</v>
      </c>
      <c r="H23" s="9">
        <f t="shared" si="7"/>
        <v>0</v>
      </c>
    </row>
    <row r="24" spans="1:10" ht="14.25" customHeight="1">
      <c r="A24" s="16" t="s">
        <v>13</v>
      </c>
      <c r="B24" s="22" t="s">
        <v>14</v>
      </c>
      <c r="C24" s="26">
        <f t="shared" ref="C24:H26" si="8">C25</f>
        <v>100819756.40000001</v>
      </c>
      <c r="D24" s="27">
        <f t="shared" si="8"/>
        <v>106299276.5</v>
      </c>
      <c r="E24" s="26">
        <f t="shared" si="8"/>
        <v>0</v>
      </c>
      <c r="F24" s="27">
        <f t="shared" si="8"/>
        <v>0</v>
      </c>
      <c r="G24" s="26">
        <f t="shared" si="8"/>
        <v>100819756.40000001</v>
      </c>
      <c r="H24" s="27">
        <f t="shared" si="8"/>
        <v>106299276.5</v>
      </c>
    </row>
    <row r="25" spans="1:10" ht="15" customHeight="1">
      <c r="A25" s="16" t="s">
        <v>15</v>
      </c>
      <c r="B25" s="17" t="s">
        <v>16</v>
      </c>
      <c r="C25" s="26">
        <f t="shared" si="8"/>
        <v>100819756.40000001</v>
      </c>
      <c r="D25" s="27">
        <f t="shared" si="8"/>
        <v>106299276.5</v>
      </c>
      <c r="E25" s="26">
        <f t="shared" si="8"/>
        <v>0</v>
      </c>
      <c r="F25" s="27">
        <f t="shared" si="8"/>
        <v>0</v>
      </c>
      <c r="G25" s="26">
        <f t="shared" si="8"/>
        <v>100819756.40000001</v>
      </c>
      <c r="H25" s="27">
        <f t="shared" si="8"/>
        <v>106299276.5</v>
      </c>
    </row>
    <row r="26" spans="1:10" ht="27.75" customHeight="1">
      <c r="A26" s="16" t="s">
        <v>17</v>
      </c>
      <c r="B26" s="17" t="s">
        <v>18</v>
      </c>
      <c r="C26" s="26">
        <f t="shared" si="8"/>
        <v>100819756.40000001</v>
      </c>
      <c r="D26" s="27">
        <f t="shared" si="8"/>
        <v>106299276.5</v>
      </c>
      <c r="E26" s="26">
        <f t="shared" si="8"/>
        <v>0</v>
      </c>
      <c r="F26" s="27">
        <f t="shared" si="8"/>
        <v>0</v>
      </c>
      <c r="G26" s="26">
        <f t="shared" si="8"/>
        <v>100819756.40000001</v>
      </c>
      <c r="H26" s="27">
        <f t="shared" si="8"/>
        <v>106299276.5</v>
      </c>
    </row>
    <row r="27" spans="1:10" ht="32.450000000000003" customHeight="1">
      <c r="A27" s="18" t="s">
        <v>43</v>
      </c>
      <c r="B27" s="17" t="s">
        <v>19</v>
      </c>
      <c r="C27" s="26">
        <v>100819756.40000001</v>
      </c>
      <c r="D27" s="27">
        <v>106299276.5</v>
      </c>
      <c r="E27" s="26"/>
      <c r="F27" s="27"/>
      <c r="G27" s="26">
        <f>C27+E27</f>
        <v>100819756.40000001</v>
      </c>
      <c r="H27" s="27">
        <f>D27+F27</f>
        <v>106299276.5</v>
      </c>
      <c r="J27" s="23"/>
    </row>
    <row r="28" spans="1:10" ht="15" customHeight="1">
      <c r="A28" s="16" t="s">
        <v>20</v>
      </c>
      <c r="B28" s="17" t="s">
        <v>21</v>
      </c>
      <c r="C28" s="26">
        <f t="shared" ref="C28:H30" si="9">C29</f>
        <v>100819756.40000001</v>
      </c>
      <c r="D28" s="27">
        <f t="shared" si="9"/>
        <v>106299276.5</v>
      </c>
      <c r="E28" s="26">
        <f t="shared" si="9"/>
        <v>0</v>
      </c>
      <c r="F28" s="27">
        <f t="shared" si="9"/>
        <v>0</v>
      </c>
      <c r="G28" s="26">
        <f t="shared" si="9"/>
        <v>100819756.40000001</v>
      </c>
      <c r="H28" s="27">
        <f t="shared" si="9"/>
        <v>106299276.5</v>
      </c>
    </row>
    <row r="29" spans="1:10" ht="14.25" customHeight="1">
      <c r="A29" s="16" t="s">
        <v>22</v>
      </c>
      <c r="B29" s="17" t="s">
        <v>23</v>
      </c>
      <c r="C29" s="26">
        <f t="shared" si="9"/>
        <v>100819756.40000001</v>
      </c>
      <c r="D29" s="27">
        <f t="shared" si="9"/>
        <v>106299276.5</v>
      </c>
      <c r="E29" s="26">
        <f t="shared" si="9"/>
        <v>0</v>
      </c>
      <c r="F29" s="27">
        <f t="shared" si="9"/>
        <v>0</v>
      </c>
      <c r="G29" s="26">
        <f t="shared" si="9"/>
        <v>100819756.40000001</v>
      </c>
      <c r="H29" s="27">
        <f t="shared" si="9"/>
        <v>106299276.5</v>
      </c>
    </row>
    <row r="30" spans="1:10" ht="29.25" customHeight="1">
      <c r="A30" s="16" t="s">
        <v>24</v>
      </c>
      <c r="B30" s="17" t="s">
        <v>25</v>
      </c>
      <c r="C30" s="26">
        <f t="shared" si="9"/>
        <v>100819756.40000001</v>
      </c>
      <c r="D30" s="27">
        <f t="shared" si="9"/>
        <v>106299276.5</v>
      </c>
      <c r="E30" s="26">
        <f t="shared" si="9"/>
        <v>0</v>
      </c>
      <c r="F30" s="27">
        <f t="shared" si="9"/>
        <v>0</v>
      </c>
      <c r="G30" s="26">
        <f t="shared" si="9"/>
        <v>100819756.40000001</v>
      </c>
      <c r="H30" s="27">
        <f t="shared" si="9"/>
        <v>106299276.5</v>
      </c>
    </row>
    <row r="31" spans="1:10" ht="33" customHeight="1">
      <c r="A31" s="19" t="s">
        <v>44</v>
      </c>
      <c r="B31" s="20" t="s">
        <v>26</v>
      </c>
      <c r="C31" s="28">
        <v>100819756.40000001</v>
      </c>
      <c r="D31" s="29">
        <v>106299276.5</v>
      </c>
      <c r="E31" s="28"/>
      <c r="F31" s="29"/>
      <c r="G31" s="26">
        <f>C31+E31</f>
        <v>100819756.40000001</v>
      </c>
      <c r="H31" s="27">
        <f>D31+F31</f>
        <v>106299276.5</v>
      </c>
      <c r="J31" s="23"/>
    </row>
    <row r="32" spans="1:10" ht="25.5" customHeight="1">
      <c r="A32" s="1" t="s">
        <v>28</v>
      </c>
      <c r="B32" s="24"/>
      <c r="C32" s="34">
        <f>C12+C23+C17</f>
        <v>0</v>
      </c>
      <c r="D32" s="11">
        <f>D12+D23+D17</f>
        <v>3.7252902984619141E-9</v>
      </c>
      <c r="E32" s="10" t="e">
        <f>E12+E17+E23+#REF!</f>
        <v>#REF!</v>
      </c>
      <c r="F32" s="11" t="e">
        <f>F12+F17+F23+#REF!</f>
        <v>#REF!</v>
      </c>
      <c r="G32" s="10" t="e">
        <f>G12+G17+G23+#REF!</f>
        <v>#REF!</v>
      </c>
      <c r="H32" s="11" t="e">
        <f>H12+H17+H23+#REF!</f>
        <v>#REF!</v>
      </c>
    </row>
  </sheetData>
  <mergeCells count="6">
    <mergeCell ref="E9:F9"/>
    <mergeCell ref="G9:H9"/>
    <mergeCell ref="A7:H7"/>
    <mergeCell ref="C9:D9"/>
    <mergeCell ref="B9:B10"/>
    <mergeCell ref="A9:A10"/>
  </mergeCells>
  <phoneticPr fontId="1" type="noConversion"/>
  <pageMargins left="1.2598425196850394" right="0.39370078740157483" top="0.78740157480314965" bottom="0.78740157480314965" header="0.31496062992125984" footer="0.51181102362204722"/>
  <pageSetup paperSize="9" scale="8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2016-11-12T15:28:12Z</cp:lastPrinted>
  <dcterms:created xsi:type="dcterms:W3CDTF">1996-10-08T23:32:33Z</dcterms:created>
  <dcterms:modified xsi:type="dcterms:W3CDTF">2016-11-12T15:28:15Z</dcterms:modified>
</cp:coreProperties>
</file>