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Лист1!$A$1:$I$31</definedName>
  </definedNames>
  <calcPr calcId="125725"/>
</workbook>
</file>

<file path=xl/calcChain.xml><?xml version="1.0" encoding="utf-8"?>
<calcChain xmlns="http://schemas.openxmlformats.org/spreadsheetml/2006/main">
  <c r="D13" i="9"/>
  <c r="C13"/>
  <c r="H26"/>
  <c r="H25" s="1"/>
  <c r="H24" s="1"/>
  <c r="H23" s="1"/>
  <c r="E25"/>
  <c r="E24" s="1"/>
  <c r="E23" s="1"/>
  <c r="H21"/>
  <c r="H20" s="1"/>
  <c r="G21"/>
  <c r="G20" s="1"/>
  <c r="H15"/>
  <c r="G15"/>
  <c r="G14" s="1"/>
  <c r="H13"/>
  <c r="H12" s="1"/>
  <c r="G13"/>
  <c r="G12" s="1"/>
  <c r="E18"/>
  <c r="F18"/>
  <c r="G18"/>
  <c r="H18"/>
  <c r="E20"/>
  <c r="F20"/>
  <c r="E14"/>
  <c r="F14"/>
  <c r="H14"/>
  <c r="E12"/>
  <c r="F12"/>
  <c r="D14"/>
  <c r="D20"/>
  <c r="C20"/>
  <c r="D18"/>
  <c r="C18"/>
  <c r="C14"/>
  <c r="C12"/>
  <c r="D12"/>
  <c r="D25"/>
  <c r="D24" s="1"/>
  <c r="D23" s="1"/>
  <c r="D29"/>
  <c r="D28" s="1"/>
  <c r="D27" s="1"/>
  <c r="F11" l="1"/>
  <c r="C16"/>
  <c r="G11"/>
  <c r="F16"/>
  <c r="H11"/>
  <c r="D11"/>
  <c r="C11"/>
  <c r="D17"/>
  <c r="D22"/>
  <c r="F17"/>
  <c r="H17"/>
  <c r="H16"/>
  <c r="E17"/>
  <c r="E29"/>
  <c r="E28" s="1"/>
  <c r="E27" s="1"/>
  <c r="E22" s="1"/>
  <c r="E11"/>
  <c r="F29"/>
  <c r="F28" s="1"/>
  <c r="F27" s="1"/>
  <c r="H30"/>
  <c r="H29" s="1"/>
  <c r="H28" s="1"/>
  <c r="H27" s="1"/>
  <c r="H22" s="1"/>
  <c r="G16"/>
  <c r="G17"/>
  <c r="C17"/>
  <c r="F25"/>
  <c r="F24" s="1"/>
  <c r="F23" s="1"/>
  <c r="C29"/>
  <c r="C28" s="1"/>
  <c r="C27" s="1"/>
  <c r="E16"/>
  <c r="D16"/>
  <c r="D31" l="1"/>
  <c r="H31"/>
  <c r="E31"/>
  <c r="F22"/>
  <c r="F31" s="1"/>
  <c r="G30"/>
  <c r="G29" s="1"/>
  <c r="G28" s="1"/>
  <c r="G27" s="1"/>
  <c r="C25"/>
  <c r="C24" s="1"/>
  <c r="C23" s="1"/>
  <c r="C22" s="1"/>
  <c r="C31" s="1"/>
  <c r="G26"/>
  <c r="G25" s="1"/>
  <c r="G24" s="1"/>
  <c r="G23" s="1"/>
  <c r="G22" l="1"/>
  <c r="G31" s="1"/>
</calcChain>
</file>

<file path=xl/sharedStrings.xml><?xml version="1.0" encoding="utf-8"?>
<sst xmlns="http://schemas.openxmlformats.org/spreadsheetml/2006/main" count="55" uniqueCount="52">
  <si>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</si>
  <si>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</si>
  <si>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</si>
  <si>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</si>
  <si>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</si>
  <si>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</si>
  <si>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</si>
  <si>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</si>
  <si>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</si>
  <si>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</si>
  <si>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</si>
  <si>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</si>
  <si>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</si>
  <si>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</si>
  <si>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</si>
  <si>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</si>
  <si>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</si>
  <si>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</si>
  <si>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</si>
  <si>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</si>
  <si>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</si>
  <si>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</si>
  <si>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</si>
  <si>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</si>
  <si>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</si>
  <si>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</si>
  <si>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</si>
  <si>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</si>
  <si>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</si>
  <si>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</si>
  <si>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</si>
  <si>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</si>
  <si>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</si>
  <si>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</si>
  <si>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</si>
  <si>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</si>
  <si>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</si>
  <si>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</si>
  <si>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</si>
  <si>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</si>
  <si>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</si>
  <si>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</si>
  <si>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</si>
  <si>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</si>
  <si>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</si>
  <si>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</si>
  <si>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 xml:space="preserve">                 к областному закону</t>
  </si>
  <si>
    <t>Предлагаемые изменения</t>
  </si>
  <si>
    <t xml:space="preserve">                 Приложение № 9</t>
  </si>
  <si>
    <t>2019 год</t>
  </si>
  <si>
    <t>2018 год</t>
  </si>
  <si>
    <t>Источники финансирования дефицита областного бюджета на плановый период 2018 и 2019 годов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</si>
</sst>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0.0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5" fontId="8" fillId="0" borderId="2" xfId="0" applyNumberFormat="1" applyFont="1" applyFill="1" applyBorder="1" applyAlignment="1">
      <alignment horizontal="left" vertical="center" indent="6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zoomScale="115" zoomScaleNormal="100" zoomScaleSheetLayoutView="115" workbookViewId="0">
      <selection activeCell="D37" sqref="D37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5.7109375" style="2" customWidth="1"/>
    <col min="4" max="4" width="15.42578125" style="2" customWidth="1"/>
    <col min="5" max="8" width="14.7109375" style="2" hidden="1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12">
      <c r="C1" s="33" t="s">
        <v>48</v>
      </c>
      <c r="D1" s="32"/>
      <c r="G1" s="33"/>
    </row>
    <row r="2" spans="1:12">
      <c r="C2" s="25" t="s">
        <v>46</v>
      </c>
      <c r="D2" s="32"/>
      <c r="G2" s="25"/>
    </row>
    <row r="3" spans="1:12">
      <c r="C3" s="30"/>
      <c r="D3" s="30"/>
      <c r="E3" s="30"/>
      <c r="F3" s="30"/>
      <c r="G3" s="30"/>
      <c r="H3" s="30"/>
    </row>
    <row r="4" spans="1:12">
      <c r="C4" s="31"/>
      <c r="D4" s="31"/>
      <c r="E4" s="31"/>
      <c r="F4" s="31"/>
      <c r="G4" s="31"/>
      <c r="H4" s="31"/>
    </row>
    <row r="5" spans="1:12" ht="15.75" customHeight="1"/>
    <row r="6" spans="1:12" ht="32.25" customHeight="1">
      <c r="A6" s="37" t="s">
        <v>51</v>
      </c>
      <c r="B6" s="37"/>
      <c r="C6" s="37"/>
      <c r="D6" s="37"/>
      <c r="E6" s="38"/>
      <c r="F6" s="38"/>
      <c r="G6" s="38"/>
      <c r="H6" s="38"/>
    </row>
    <row r="7" spans="1:12" ht="15.75" customHeight="1">
      <c r="A7" s="3"/>
      <c r="B7" s="3"/>
      <c r="C7" s="12"/>
      <c r="D7" s="12"/>
      <c r="E7" s="12"/>
      <c r="F7" s="12"/>
      <c r="G7" s="12"/>
      <c r="H7" s="12"/>
    </row>
    <row r="8" spans="1:12" ht="27.75" customHeight="1">
      <c r="A8" s="39" t="s">
        <v>0</v>
      </c>
      <c r="B8" s="39" t="s">
        <v>37</v>
      </c>
      <c r="C8" s="35" t="s">
        <v>38</v>
      </c>
      <c r="D8" s="36"/>
      <c r="E8" s="35" t="s">
        <v>47</v>
      </c>
      <c r="F8" s="36"/>
      <c r="G8" s="35" t="s">
        <v>38</v>
      </c>
      <c r="H8" s="36"/>
    </row>
    <row r="9" spans="1:12" ht="29.25" customHeight="1">
      <c r="A9" s="40"/>
      <c r="B9" s="40"/>
      <c r="C9" s="4" t="s">
        <v>50</v>
      </c>
      <c r="D9" s="5" t="s">
        <v>49</v>
      </c>
      <c r="E9" s="4" t="s">
        <v>36</v>
      </c>
      <c r="F9" s="5" t="s">
        <v>45</v>
      </c>
      <c r="G9" s="4" t="s">
        <v>49</v>
      </c>
      <c r="H9" s="5" t="s">
        <v>45</v>
      </c>
    </row>
    <row r="10" spans="1:12">
      <c r="A10" s="13">
        <v>1</v>
      </c>
      <c r="B10" s="13">
        <v>2</v>
      </c>
      <c r="C10" s="6">
        <v>3</v>
      </c>
      <c r="D10" s="7">
        <v>4</v>
      </c>
      <c r="E10" s="6">
        <v>5</v>
      </c>
      <c r="F10" s="7">
        <v>6</v>
      </c>
      <c r="G10" s="6">
        <v>3</v>
      </c>
      <c r="H10" s="7">
        <v>4</v>
      </c>
    </row>
    <row r="11" spans="1:12" ht="30" customHeight="1">
      <c r="A11" s="14" t="s">
        <v>1</v>
      </c>
      <c r="B11" s="15" t="s">
        <v>2</v>
      </c>
      <c r="C11" s="8">
        <f t="shared" ref="C11:H11" si="0">C12-C14</f>
        <v>6315767.2000000002</v>
      </c>
      <c r="D11" s="9">
        <f t="shared" si="0"/>
        <v>4137199.8000000007</v>
      </c>
      <c r="E11" s="8">
        <f t="shared" si="0"/>
        <v>0</v>
      </c>
      <c r="F11" s="9">
        <f t="shared" si="0"/>
        <v>0</v>
      </c>
      <c r="G11" s="8">
        <f t="shared" si="0"/>
        <v>6315767.2000000002</v>
      </c>
      <c r="H11" s="9">
        <f t="shared" si="0"/>
        <v>4137199.8000000007</v>
      </c>
      <c r="K11" s="23"/>
      <c r="L11" s="23"/>
    </row>
    <row r="12" spans="1:12" ht="29.45" customHeight="1">
      <c r="A12" s="16" t="s">
        <v>3</v>
      </c>
      <c r="B12" s="17" t="s">
        <v>4</v>
      </c>
      <c r="C12" s="26">
        <f t="shared" ref="C12:H12" si="1">C13</f>
        <v>8315767.2000000002</v>
      </c>
      <c r="D12" s="27">
        <f t="shared" si="1"/>
        <v>9523924.3000000007</v>
      </c>
      <c r="E12" s="26">
        <f t="shared" si="1"/>
        <v>0</v>
      </c>
      <c r="F12" s="27">
        <f t="shared" si="1"/>
        <v>0</v>
      </c>
      <c r="G12" s="26">
        <f t="shared" si="1"/>
        <v>8315767.2000000002</v>
      </c>
      <c r="H12" s="27">
        <f t="shared" si="1"/>
        <v>9523924.3000000007</v>
      </c>
    </row>
    <row r="13" spans="1:12" ht="42" customHeight="1">
      <c r="A13" s="18" t="s">
        <v>39</v>
      </c>
      <c r="B13" s="17" t="s">
        <v>5</v>
      </c>
      <c r="C13" s="26">
        <f>8307767.2+8000</f>
        <v>8315767.2000000002</v>
      </c>
      <c r="D13" s="27">
        <f>9515924.3+8000</f>
        <v>9523924.3000000007</v>
      </c>
      <c r="E13" s="26"/>
      <c r="F13" s="27"/>
      <c r="G13" s="26">
        <f>C13+E13</f>
        <v>8315767.2000000002</v>
      </c>
      <c r="H13" s="27">
        <f>D13+F13</f>
        <v>9523924.3000000007</v>
      </c>
    </row>
    <row r="14" spans="1:12" ht="44.25" customHeight="1">
      <c r="A14" s="16" t="s">
        <v>6</v>
      </c>
      <c r="B14" s="17" t="s">
        <v>7</v>
      </c>
      <c r="C14" s="26">
        <f t="shared" ref="C14:H14" si="2">C15</f>
        <v>2000000</v>
      </c>
      <c r="D14" s="27">
        <f t="shared" si="2"/>
        <v>5386724.5</v>
      </c>
      <c r="E14" s="26">
        <f t="shared" si="2"/>
        <v>0</v>
      </c>
      <c r="F14" s="27">
        <f t="shared" si="2"/>
        <v>0</v>
      </c>
      <c r="G14" s="26">
        <f t="shared" si="2"/>
        <v>2000000</v>
      </c>
      <c r="H14" s="27">
        <f t="shared" si="2"/>
        <v>5386724.5</v>
      </c>
    </row>
    <row r="15" spans="1:12" ht="40.9" customHeight="1">
      <c r="A15" s="19" t="s">
        <v>40</v>
      </c>
      <c r="B15" s="20" t="s">
        <v>8</v>
      </c>
      <c r="C15" s="26">
        <v>2000000</v>
      </c>
      <c r="D15" s="27">
        <v>5386724.5</v>
      </c>
      <c r="E15" s="26"/>
      <c r="F15" s="27">
        <v>0</v>
      </c>
      <c r="G15" s="26">
        <f>C15+E15</f>
        <v>2000000</v>
      </c>
      <c r="H15" s="27">
        <f>D15+F15</f>
        <v>5386724.5</v>
      </c>
    </row>
    <row r="16" spans="1:12" ht="32.25" customHeight="1">
      <c r="A16" s="14" t="s">
        <v>30</v>
      </c>
      <c r="B16" s="21" t="s">
        <v>9</v>
      </c>
      <c r="C16" s="8">
        <f t="shared" ref="C16:H16" si="3">C18-C20</f>
        <v>-6315767.200000003</v>
      </c>
      <c r="D16" s="9">
        <f t="shared" si="3"/>
        <v>-4137199.799999997</v>
      </c>
      <c r="E16" s="8">
        <f t="shared" si="3"/>
        <v>0</v>
      </c>
      <c r="F16" s="9">
        <f t="shared" si="3"/>
        <v>0</v>
      </c>
      <c r="G16" s="8">
        <f t="shared" si="3"/>
        <v>-35679599.700000003</v>
      </c>
      <c r="H16" s="9">
        <f t="shared" si="3"/>
        <v>-34899303.399999999</v>
      </c>
    </row>
    <row r="17" spans="1:10" ht="42.75" customHeight="1">
      <c r="A17" s="16" t="s">
        <v>29</v>
      </c>
      <c r="B17" s="17" t="s">
        <v>31</v>
      </c>
      <c r="C17" s="26">
        <f t="shared" ref="C17:H17" si="4">C18-C20</f>
        <v>-6315767.200000003</v>
      </c>
      <c r="D17" s="27">
        <f t="shared" si="4"/>
        <v>-4137199.799999997</v>
      </c>
      <c r="E17" s="26">
        <f t="shared" si="4"/>
        <v>0</v>
      </c>
      <c r="F17" s="27">
        <f t="shared" si="4"/>
        <v>0</v>
      </c>
      <c r="G17" s="26">
        <f t="shared" si="4"/>
        <v>-35679599.700000003</v>
      </c>
      <c r="H17" s="27">
        <f t="shared" si="4"/>
        <v>-34899303.399999999</v>
      </c>
    </row>
    <row r="18" spans="1:10" ht="38.25">
      <c r="A18" s="16" t="s">
        <v>10</v>
      </c>
      <c r="B18" s="17" t="s">
        <v>34</v>
      </c>
      <c r="C18" s="26">
        <f t="shared" ref="C18:H18" si="5">C19</f>
        <v>29363832.5</v>
      </c>
      <c r="D18" s="27">
        <f t="shared" si="5"/>
        <v>30762103.600000001</v>
      </c>
      <c r="E18" s="26">
        <f t="shared" si="5"/>
        <v>0</v>
      </c>
      <c r="F18" s="27">
        <f t="shared" si="5"/>
        <v>0</v>
      </c>
      <c r="G18" s="26">
        <f t="shared" si="5"/>
        <v>0</v>
      </c>
      <c r="H18" s="27">
        <f t="shared" si="5"/>
        <v>0</v>
      </c>
    </row>
    <row r="19" spans="1:10" ht="51">
      <c r="A19" s="18" t="s">
        <v>27</v>
      </c>
      <c r="B19" s="17" t="s">
        <v>35</v>
      </c>
      <c r="C19" s="26">
        <v>29363832.5</v>
      </c>
      <c r="D19" s="27">
        <v>30762103.600000001</v>
      </c>
      <c r="E19" s="26"/>
      <c r="F19" s="27"/>
      <c r="G19" s="26"/>
      <c r="H19" s="27"/>
    </row>
    <row r="20" spans="1:10" ht="51">
      <c r="A20" s="16" t="s">
        <v>11</v>
      </c>
      <c r="B20" s="17" t="s">
        <v>32</v>
      </c>
      <c r="C20" s="26">
        <f t="shared" ref="C20:H20" si="6">C21</f>
        <v>35679599.700000003</v>
      </c>
      <c r="D20" s="27">
        <f t="shared" si="6"/>
        <v>34899303.399999999</v>
      </c>
      <c r="E20" s="26">
        <f t="shared" si="6"/>
        <v>0</v>
      </c>
      <c r="F20" s="27">
        <f t="shared" si="6"/>
        <v>0</v>
      </c>
      <c r="G20" s="26">
        <f t="shared" si="6"/>
        <v>35679599.700000003</v>
      </c>
      <c r="H20" s="27">
        <f t="shared" si="6"/>
        <v>34899303.399999999</v>
      </c>
    </row>
    <row r="21" spans="1:10" ht="54" customHeight="1">
      <c r="A21" s="19" t="s">
        <v>41</v>
      </c>
      <c r="B21" s="20" t="s">
        <v>33</v>
      </c>
      <c r="C21" s="26">
        <v>35679599.700000003</v>
      </c>
      <c r="D21" s="27">
        <v>34899303.399999999</v>
      </c>
      <c r="E21" s="26"/>
      <c r="F21" s="27"/>
      <c r="G21" s="26">
        <f>C21+E21</f>
        <v>35679599.700000003</v>
      </c>
      <c r="H21" s="27">
        <f>D21+F21</f>
        <v>34899303.399999999</v>
      </c>
    </row>
    <row r="22" spans="1:10" ht="33" customHeight="1">
      <c r="A22" s="14" t="s">
        <v>42</v>
      </c>
      <c r="B22" s="15" t="s">
        <v>12</v>
      </c>
      <c r="C22" s="8">
        <f t="shared" ref="C22:H22" si="7">C27-C23</f>
        <v>0</v>
      </c>
      <c r="D22" s="9">
        <f t="shared" si="7"/>
        <v>0</v>
      </c>
      <c r="E22" s="8">
        <f t="shared" si="7"/>
        <v>0</v>
      </c>
      <c r="F22" s="9">
        <f t="shared" si="7"/>
        <v>0</v>
      </c>
      <c r="G22" s="8">
        <f t="shared" si="7"/>
        <v>0</v>
      </c>
      <c r="H22" s="9">
        <f t="shared" si="7"/>
        <v>0</v>
      </c>
    </row>
    <row r="23" spans="1:10" ht="14.25" customHeight="1">
      <c r="A23" s="16" t="s">
        <v>13</v>
      </c>
      <c r="B23" s="22" t="s">
        <v>14</v>
      </c>
      <c r="C23" s="26">
        <f t="shared" ref="C23:H25" si="8">C24</f>
        <v>100819756.40000001</v>
      </c>
      <c r="D23" s="27">
        <f t="shared" si="8"/>
        <v>106299276.5</v>
      </c>
      <c r="E23" s="26">
        <f t="shared" si="8"/>
        <v>0</v>
      </c>
      <c r="F23" s="27">
        <f t="shared" si="8"/>
        <v>0</v>
      </c>
      <c r="G23" s="26">
        <f t="shared" si="8"/>
        <v>100819756.40000001</v>
      </c>
      <c r="H23" s="27">
        <f t="shared" si="8"/>
        <v>106299276.5</v>
      </c>
    </row>
    <row r="24" spans="1:10" ht="15" customHeight="1">
      <c r="A24" s="16" t="s">
        <v>15</v>
      </c>
      <c r="B24" s="17" t="s">
        <v>16</v>
      </c>
      <c r="C24" s="26">
        <f t="shared" si="8"/>
        <v>100819756.40000001</v>
      </c>
      <c r="D24" s="27">
        <f t="shared" si="8"/>
        <v>106299276.5</v>
      </c>
      <c r="E24" s="26">
        <f t="shared" si="8"/>
        <v>0</v>
      </c>
      <c r="F24" s="27">
        <f t="shared" si="8"/>
        <v>0</v>
      </c>
      <c r="G24" s="26">
        <f t="shared" si="8"/>
        <v>100819756.40000001</v>
      </c>
      <c r="H24" s="27">
        <f t="shared" si="8"/>
        <v>106299276.5</v>
      </c>
    </row>
    <row r="25" spans="1:10" ht="27.75" customHeight="1">
      <c r="A25" s="16" t="s">
        <v>17</v>
      </c>
      <c r="B25" s="17" t="s">
        <v>18</v>
      </c>
      <c r="C25" s="26">
        <f t="shared" si="8"/>
        <v>100819756.40000001</v>
      </c>
      <c r="D25" s="27">
        <f t="shared" si="8"/>
        <v>106299276.5</v>
      </c>
      <c r="E25" s="26">
        <f t="shared" si="8"/>
        <v>0</v>
      </c>
      <c r="F25" s="27">
        <f t="shared" si="8"/>
        <v>0</v>
      </c>
      <c r="G25" s="26">
        <f t="shared" si="8"/>
        <v>100819756.40000001</v>
      </c>
      <c r="H25" s="27">
        <f t="shared" si="8"/>
        <v>106299276.5</v>
      </c>
    </row>
    <row r="26" spans="1:10" ht="32.450000000000003" customHeight="1">
      <c r="A26" s="18" t="s">
        <v>43</v>
      </c>
      <c r="B26" s="17" t="s">
        <v>19</v>
      </c>
      <c r="C26" s="26">
        <v>100819756.40000001</v>
      </c>
      <c r="D26" s="27">
        <v>106299276.5</v>
      </c>
      <c r="E26" s="26"/>
      <c r="F26" s="27"/>
      <c r="G26" s="26">
        <f>C26+E26</f>
        <v>100819756.40000001</v>
      </c>
      <c r="H26" s="27">
        <f>D26+F26</f>
        <v>106299276.5</v>
      </c>
      <c r="J26" s="23"/>
    </row>
    <row r="27" spans="1:10" ht="15" customHeight="1">
      <c r="A27" s="16" t="s">
        <v>20</v>
      </c>
      <c r="B27" s="17" t="s">
        <v>21</v>
      </c>
      <c r="C27" s="26">
        <f t="shared" ref="C27:H29" si="9">C28</f>
        <v>100819756.40000001</v>
      </c>
      <c r="D27" s="27">
        <f t="shared" si="9"/>
        <v>106299276.5</v>
      </c>
      <c r="E27" s="26">
        <f t="shared" si="9"/>
        <v>0</v>
      </c>
      <c r="F27" s="27">
        <f t="shared" si="9"/>
        <v>0</v>
      </c>
      <c r="G27" s="26">
        <f t="shared" si="9"/>
        <v>100819756.40000001</v>
      </c>
      <c r="H27" s="27">
        <f t="shared" si="9"/>
        <v>106299276.5</v>
      </c>
    </row>
    <row r="28" spans="1:10" ht="14.25" customHeight="1">
      <c r="A28" s="16" t="s">
        <v>22</v>
      </c>
      <c r="B28" s="17" t="s">
        <v>23</v>
      </c>
      <c r="C28" s="26">
        <f t="shared" si="9"/>
        <v>100819756.40000001</v>
      </c>
      <c r="D28" s="27">
        <f t="shared" si="9"/>
        <v>106299276.5</v>
      </c>
      <c r="E28" s="26">
        <f t="shared" si="9"/>
        <v>0</v>
      </c>
      <c r="F28" s="27">
        <f t="shared" si="9"/>
        <v>0</v>
      </c>
      <c r="G28" s="26">
        <f t="shared" si="9"/>
        <v>100819756.40000001</v>
      </c>
      <c r="H28" s="27">
        <f t="shared" si="9"/>
        <v>106299276.5</v>
      </c>
    </row>
    <row r="29" spans="1:10" ht="29.25" customHeight="1">
      <c r="A29" s="16" t="s">
        <v>24</v>
      </c>
      <c r="B29" s="17" t="s">
        <v>25</v>
      </c>
      <c r="C29" s="26">
        <f t="shared" si="9"/>
        <v>100819756.40000001</v>
      </c>
      <c r="D29" s="27">
        <f t="shared" si="9"/>
        <v>106299276.5</v>
      </c>
      <c r="E29" s="26">
        <f t="shared" si="9"/>
        <v>0</v>
      </c>
      <c r="F29" s="27">
        <f t="shared" si="9"/>
        <v>0</v>
      </c>
      <c r="G29" s="26">
        <f t="shared" si="9"/>
        <v>100819756.40000001</v>
      </c>
      <c r="H29" s="27">
        <f t="shared" si="9"/>
        <v>106299276.5</v>
      </c>
    </row>
    <row r="30" spans="1:10" ht="33" customHeight="1">
      <c r="A30" s="19" t="s">
        <v>44</v>
      </c>
      <c r="B30" s="20" t="s">
        <v>26</v>
      </c>
      <c r="C30" s="28">
        <v>100819756.40000001</v>
      </c>
      <c r="D30" s="29">
        <v>106299276.5</v>
      </c>
      <c r="E30" s="28"/>
      <c r="F30" s="29"/>
      <c r="G30" s="26">
        <f>C30+E30</f>
        <v>100819756.40000001</v>
      </c>
      <c r="H30" s="27">
        <f>D30+F30</f>
        <v>106299276.5</v>
      </c>
      <c r="J30" s="23"/>
    </row>
    <row r="31" spans="1:10" ht="25.5" customHeight="1">
      <c r="A31" s="1" t="s">
        <v>28</v>
      </c>
      <c r="B31" s="24"/>
      <c r="C31" s="34">
        <f>C11+C22+C16</f>
        <v>0</v>
      </c>
      <c r="D31" s="11">
        <f>D11+D22+D16</f>
        <v>3.7252902984619141E-9</v>
      </c>
      <c r="E31" s="10" t="e">
        <f>E11+E16+E22+#REF!</f>
        <v>#REF!</v>
      </c>
      <c r="F31" s="11" t="e">
        <f>F11+F16+F22+#REF!</f>
        <v>#REF!</v>
      </c>
      <c r="G31" s="10" t="e">
        <f>G11+G16+G22+#REF!</f>
        <v>#REF!</v>
      </c>
      <c r="H31" s="11" t="e">
        <f>H11+H16+H22+#REF!</f>
        <v>#REF!</v>
      </c>
    </row>
  </sheetData>
  <mergeCells count="6">
    <mergeCell ref="E8:F8"/>
    <mergeCell ref="G8:H8"/>
    <mergeCell ref="A6:H6"/>
    <mergeCell ref="C8:D8"/>
    <mergeCell ref="B8:B9"/>
    <mergeCell ref="A8:A9"/>
  </mergeCells>
  <phoneticPr fontId="1" type="noConversion"/>
  <pageMargins left="1.2598425196850394" right="0.39370078740157483" top="0.78740157480314965" bottom="0.78740157480314965" header="0.31496062992125984" footer="0.51181102362204722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2016-11-11T07:56:30Z</cp:lastPrinted>
  <dcterms:created xsi:type="dcterms:W3CDTF">1996-10-08T23:32:33Z</dcterms:created>
  <dcterms:modified xsi:type="dcterms:W3CDTF">2016-11-11T07:56:31Z</dcterms:modified>
</cp:coreProperties>
</file>