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Лист1!$8:$9</definedName>
    <definedName name="_xlnm.Print_Area" localSheetId="0">Лист1!$A$1:$F$43</definedName>
  </definedNames>
  <calcPr calcId="125725"/>
</workbook>
</file>

<file path=xl/calcChain.xml><?xml version="1.0" encoding="utf-8"?>
<calcChain xmlns="http://schemas.openxmlformats.org/spreadsheetml/2006/main">
  <c r="C40" i="9"/>
  <c r="C41"/>
  <c r="E12"/>
  <c r="E11" s="1"/>
  <c r="D13"/>
  <c r="E14"/>
  <c r="E13" s="1"/>
  <c r="D17"/>
  <c r="E18"/>
  <c r="E17" s="1"/>
  <c r="E19"/>
  <c r="D20"/>
  <c r="E21"/>
  <c r="E20" s="1"/>
  <c r="E22"/>
  <c r="D34"/>
  <c r="D33" s="1"/>
  <c r="E35"/>
  <c r="E34" s="1"/>
  <c r="E33" s="1"/>
  <c r="D38"/>
  <c r="D36" s="1"/>
  <c r="E38"/>
  <c r="E37" s="1"/>
  <c r="D41"/>
  <c r="E42"/>
  <c r="E41" s="1"/>
  <c r="C13"/>
  <c r="C17"/>
  <c r="C38"/>
  <c r="C36" s="1"/>
  <c r="C34"/>
  <c r="C33" s="1"/>
  <c r="C11"/>
  <c r="C20"/>
  <c r="C30"/>
  <c r="C29" s="1"/>
  <c r="C28" s="1"/>
  <c r="C26"/>
  <c r="C25" s="1"/>
  <c r="C24" s="1"/>
  <c r="E40" l="1"/>
  <c r="D16"/>
  <c r="D40"/>
  <c r="D32" s="1"/>
  <c r="C23"/>
  <c r="C10"/>
  <c r="E10"/>
  <c r="D37"/>
  <c r="D31" s="1"/>
  <c r="D30" s="1"/>
  <c r="D29" s="1"/>
  <c r="D28" s="1"/>
  <c r="E36"/>
  <c r="C32"/>
  <c r="E16"/>
  <c r="E15"/>
  <c r="D15"/>
  <c r="D11"/>
  <c r="C16"/>
  <c r="C15"/>
  <c r="C37"/>
  <c r="E32" l="1"/>
  <c r="C43"/>
  <c r="E31"/>
  <c r="E30" s="1"/>
  <c r="E29" s="1"/>
  <c r="E28" s="1"/>
  <c r="D10"/>
  <c r="E27" l="1"/>
  <c r="E26" s="1"/>
  <c r="E25" s="1"/>
  <c r="E24" s="1"/>
  <c r="E23" s="1"/>
  <c r="E43" s="1"/>
  <c r="D26"/>
  <c r="D25" s="1"/>
  <c r="D24" s="1"/>
  <c r="D23" s="1"/>
  <c r="D43" s="1"/>
</calcChain>
</file>

<file path=xl/sharedStrings.xml><?xml version="1.0" encoding="utf-8"?>
<sst xmlns="http://schemas.openxmlformats.org/spreadsheetml/2006/main" count="73" uniqueCount="72">
  <si>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</si>
  <si>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</si>
  <si>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</si>
  <si>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</si>
  <si>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</si>
  <si>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</si>
  <si>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</si>
  <si>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</si>
  <si>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</si>
  <si>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</si>
  <si>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</si>
  <si>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</si>
  <si>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</si>
  <si>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</si>
  <si>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</si>
  <si>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</si>
  <si>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</si>
  <si>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</si>
  <si>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</si>
  <si>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</si>
  <si>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</si>
  <si>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</si>
  <si>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</si>
  <si>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</si>
  <si>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</si>
  <si>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</si>
  <si>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</si>
  <si>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</si>
  <si>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</si>
  <si>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</si>
  <si>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</si>
  <si>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</si>
  <si>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</si>
  <si>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</si>
  <si>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</si>
  <si>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</si>
  <si>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</si>
  <si>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</si>
  <si>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</si>
  <si>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</si>
  <si>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</si>
  <si>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</si>
  <si>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</si>
  <si>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</si>
  <si>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</si>
  <si>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</si>
  <si>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</si>
  <si>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</si>
  <si>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</si>
  <si>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</si>
  <si>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</si>
  <si>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</si>
  <si>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</si>
  <si>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</si>
  <si>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</si>
  <si>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</si>
  <si>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</si>
  <si>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</si>
  <si>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</si>
  <si>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</si>
  <si>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</si>
  <si>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</si>
  <si>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</si>
  <si>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</si>
  <si>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</si>
  <si>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</si>
  <si>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</si>
  <si>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</si>
  <si>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</si>
  <si>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 xml:space="preserve">                                        к областному закону</t>
  </si>
  <si>
    <t>Источники финансирования дефицита областного бюджета на 2017 год</t>
  </si>
  <si>
    <t xml:space="preserve">                                        Приложение № 8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</si>
</sst>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Alignment="1">
      <alignment horizontal="right"/>
    </xf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Alignment="1"/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view="pageBreakPreview" zoomScale="115" zoomScaleNormal="100" zoomScaleSheetLayoutView="115" workbookViewId="0">
      <selection activeCell="C43" sqref="C43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" style="9" customWidth="1"/>
    <col min="4" max="4" width="13.85546875" style="9" hidden="1" customWidth="1"/>
    <col min="5" max="5" width="15.42578125" style="9" hidden="1" customWidth="1"/>
    <col min="6" max="6" width="1.28515625" style="9" customWidth="1"/>
    <col min="7" max="16384" width="9.140625" style="9"/>
  </cols>
  <sheetData>
    <row r="1" spans="1:5">
      <c r="B1" s="38" t="s">
        <v>71</v>
      </c>
    </row>
    <row r="2" spans="1:5">
      <c r="B2" s="38" t="s">
        <v>69</v>
      </c>
    </row>
    <row r="3" spans="1:5">
      <c r="B3" s="34"/>
    </row>
    <row r="4" spans="1:5">
      <c r="B4" s="34"/>
    </row>
    <row r="5" spans="1:5">
      <c r="B5" s="34"/>
      <c r="C5" s="10"/>
      <c r="D5" s="10"/>
      <c r="E5" s="10"/>
    </row>
    <row r="6" spans="1:5" ht="27.75" customHeight="1">
      <c r="A6" s="39" t="s">
        <v>70</v>
      </c>
      <c r="B6" s="39"/>
      <c r="C6" s="40"/>
      <c r="D6" s="41"/>
      <c r="E6" s="41"/>
    </row>
    <row r="7" spans="1:5" ht="14.25" customHeight="1">
      <c r="A7" s="11"/>
      <c r="B7" s="11"/>
      <c r="C7" s="12"/>
      <c r="D7" s="35"/>
      <c r="E7" s="35"/>
    </row>
    <row r="8" spans="1:5" ht="40.5" customHeight="1">
      <c r="A8" s="13" t="s">
        <v>0</v>
      </c>
      <c r="B8" s="13" t="s">
        <v>55</v>
      </c>
      <c r="C8" s="2" t="s">
        <v>68</v>
      </c>
      <c r="D8" s="2" t="s">
        <v>67</v>
      </c>
      <c r="E8" s="2" t="s">
        <v>68</v>
      </c>
    </row>
    <row r="9" spans="1:5">
      <c r="A9" s="14">
        <v>1</v>
      </c>
      <c r="B9" s="14">
        <v>2</v>
      </c>
      <c r="C9" s="3">
        <v>3</v>
      </c>
      <c r="D9" s="3">
        <v>3</v>
      </c>
      <c r="E9" s="3">
        <v>3</v>
      </c>
    </row>
    <row r="10" spans="1:5" ht="28.15" customHeight="1">
      <c r="A10" s="15" t="s">
        <v>1</v>
      </c>
      <c r="B10" s="16" t="s">
        <v>2</v>
      </c>
      <c r="C10" s="4">
        <f>C11-C13</f>
        <v>6556753</v>
      </c>
      <c r="D10" s="4">
        <f>D11-D13</f>
        <v>0</v>
      </c>
      <c r="E10" s="4">
        <f>E11-E13</f>
        <v>6556753</v>
      </c>
    </row>
    <row r="11" spans="1:5" ht="29.45" customHeight="1">
      <c r="A11" s="17" t="s">
        <v>3</v>
      </c>
      <c r="B11" s="18" t="s">
        <v>4</v>
      </c>
      <c r="C11" s="5">
        <f>C12</f>
        <v>18556753</v>
      </c>
      <c r="D11" s="5">
        <f>D12</f>
        <v>0</v>
      </c>
      <c r="E11" s="5">
        <f>E12</f>
        <v>18556753</v>
      </c>
    </row>
    <row r="12" spans="1:5" ht="39.75" customHeight="1">
      <c r="A12" s="19" t="s">
        <v>59</v>
      </c>
      <c r="B12" s="18" t="s">
        <v>5</v>
      </c>
      <c r="C12" s="5">
        <v>18556753</v>
      </c>
      <c r="D12" s="5"/>
      <c r="E12" s="5">
        <f>C12+D12</f>
        <v>18556753</v>
      </c>
    </row>
    <row r="13" spans="1:5" ht="30.75" customHeight="1">
      <c r="A13" s="17" t="s">
        <v>6</v>
      </c>
      <c r="B13" s="18" t="s">
        <v>7</v>
      </c>
      <c r="C13" s="5">
        <f>C14</f>
        <v>12000000</v>
      </c>
      <c r="D13" s="5">
        <f>D14</f>
        <v>0</v>
      </c>
      <c r="E13" s="5">
        <f>E14</f>
        <v>12000000</v>
      </c>
    </row>
    <row r="14" spans="1:5" ht="40.9" customHeight="1">
      <c r="A14" s="20" t="s">
        <v>60</v>
      </c>
      <c r="B14" s="21" t="s">
        <v>8</v>
      </c>
      <c r="C14" s="5">
        <v>12000000</v>
      </c>
      <c r="D14" s="5"/>
      <c r="E14" s="5">
        <f>C14+D14</f>
        <v>12000000</v>
      </c>
    </row>
    <row r="15" spans="1:5" ht="36" customHeight="1">
      <c r="A15" s="15" t="s">
        <v>44</v>
      </c>
      <c r="B15" s="22" t="s">
        <v>9</v>
      </c>
      <c r="C15" s="4">
        <f>C17-C20</f>
        <v>-6240553</v>
      </c>
      <c r="D15" s="4">
        <f>D17-D20</f>
        <v>0</v>
      </c>
      <c r="E15" s="4">
        <f>E17-E20</f>
        <v>-6240553</v>
      </c>
    </row>
    <row r="16" spans="1:5" ht="44.25" customHeight="1">
      <c r="A16" s="17" t="s">
        <v>43</v>
      </c>
      <c r="B16" s="18" t="s">
        <v>45</v>
      </c>
      <c r="C16" s="8">
        <f>C17-C20</f>
        <v>-6240553</v>
      </c>
      <c r="D16" s="8">
        <f>D17-D20</f>
        <v>0</v>
      </c>
      <c r="E16" s="8">
        <f>E17-E20</f>
        <v>-6240553</v>
      </c>
    </row>
    <row r="17" spans="1:5" ht="42" customHeight="1">
      <c r="A17" s="17" t="s">
        <v>10</v>
      </c>
      <c r="B17" s="18" t="s">
        <v>46</v>
      </c>
      <c r="C17" s="5">
        <f>C18</f>
        <v>27396658.100000001</v>
      </c>
      <c r="D17" s="5">
        <f>D18</f>
        <v>0</v>
      </c>
      <c r="E17" s="5">
        <f>E18</f>
        <v>27396658.100000001</v>
      </c>
    </row>
    <row r="18" spans="1:5" ht="53.25" customHeight="1">
      <c r="A18" s="19" t="s">
        <v>61</v>
      </c>
      <c r="B18" s="18" t="s">
        <v>47</v>
      </c>
      <c r="C18" s="5">
        <v>27396658.100000001</v>
      </c>
      <c r="D18" s="5"/>
      <c r="E18" s="5">
        <f>C18+D18</f>
        <v>27396658.100000001</v>
      </c>
    </row>
    <row r="19" spans="1:5" ht="53.25" customHeight="1">
      <c r="A19" s="23" t="s">
        <v>56</v>
      </c>
      <c r="B19" s="18"/>
      <c r="C19" s="5">
        <v>27396658.100000001</v>
      </c>
      <c r="D19" s="5"/>
      <c r="E19" s="5">
        <f>C19+D19</f>
        <v>27396658.100000001</v>
      </c>
    </row>
    <row r="20" spans="1:5" ht="41.25" customHeight="1">
      <c r="A20" s="17" t="s">
        <v>11</v>
      </c>
      <c r="B20" s="18" t="s">
        <v>48</v>
      </c>
      <c r="C20" s="5">
        <f>C21</f>
        <v>33637211.100000001</v>
      </c>
      <c r="D20" s="5">
        <f>D21</f>
        <v>0</v>
      </c>
      <c r="E20" s="5">
        <f>E21</f>
        <v>33637211.100000001</v>
      </c>
    </row>
    <row r="21" spans="1:5" ht="57" customHeight="1">
      <c r="A21" s="19" t="s">
        <v>62</v>
      </c>
      <c r="B21" s="18" t="s">
        <v>49</v>
      </c>
      <c r="C21" s="5">
        <v>33637211.100000001</v>
      </c>
      <c r="D21" s="5"/>
      <c r="E21" s="5">
        <f>C21+D21</f>
        <v>33637211.100000001</v>
      </c>
    </row>
    <row r="22" spans="1:5" ht="42.75" customHeight="1">
      <c r="A22" s="24" t="s">
        <v>57</v>
      </c>
      <c r="B22" s="21"/>
      <c r="C22" s="33">
        <v>27396658.100000001</v>
      </c>
      <c r="D22" s="33"/>
      <c r="E22" s="36">
        <f>C22+D22</f>
        <v>27396658.100000001</v>
      </c>
    </row>
    <row r="23" spans="1:5" ht="27.75" customHeight="1">
      <c r="A23" s="15" t="s">
        <v>63</v>
      </c>
      <c r="B23" s="16" t="s">
        <v>12</v>
      </c>
      <c r="C23" s="4">
        <f>C28-C24</f>
        <v>0</v>
      </c>
      <c r="D23" s="4">
        <f>D28-D24</f>
        <v>0</v>
      </c>
      <c r="E23" s="4">
        <f>E28-E24</f>
        <v>0</v>
      </c>
    </row>
    <row r="24" spans="1:5" ht="15.75" customHeight="1">
      <c r="A24" s="17" t="s">
        <v>13</v>
      </c>
      <c r="B24" s="25" t="s">
        <v>14</v>
      </c>
      <c r="C24" s="5">
        <f t="shared" ref="C24:E26" si="0">C25</f>
        <v>107783108.09999999</v>
      </c>
      <c r="D24" s="5">
        <f t="shared" si="0"/>
        <v>0</v>
      </c>
      <c r="E24" s="5">
        <f t="shared" si="0"/>
        <v>107783108.09999999</v>
      </c>
    </row>
    <row r="25" spans="1:5" ht="16.5" customHeight="1">
      <c r="A25" s="17" t="s">
        <v>15</v>
      </c>
      <c r="B25" s="18" t="s">
        <v>16</v>
      </c>
      <c r="C25" s="5">
        <f t="shared" si="0"/>
        <v>107783108.09999999</v>
      </c>
      <c r="D25" s="5">
        <f t="shared" si="0"/>
        <v>0</v>
      </c>
      <c r="E25" s="5">
        <f t="shared" si="0"/>
        <v>107783108.09999999</v>
      </c>
    </row>
    <row r="26" spans="1:5" ht="27.75" customHeight="1">
      <c r="A26" s="17" t="s">
        <v>17</v>
      </c>
      <c r="B26" s="18" t="s">
        <v>18</v>
      </c>
      <c r="C26" s="5">
        <f t="shared" si="0"/>
        <v>107783108.09999999</v>
      </c>
      <c r="D26" s="5">
        <f t="shared" si="0"/>
        <v>0</v>
      </c>
      <c r="E26" s="5">
        <f t="shared" si="0"/>
        <v>107783108.09999999</v>
      </c>
    </row>
    <row r="27" spans="1:5" ht="27" customHeight="1">
      <c r="A27" s="19" t="s">
        <v>64</v>
      </c>
      <c r="B27" s="18" t="s">
        <v>19</v>
      </c>
      <c r="C27" s="5">
        <v>107783108.09999999</v>
      </c>
      <c r="D27" s="5"/>
      <c r="E27" s="5">
        <f>C27+D27</f>
        <v>107783108.09999999</v>
      </c>
    </row>
    <row r="28" spans="1:5" ht="16.5" customHeight="1">
      <c r="A28" s="17" t="s">
        <v>20</v>
      </c>
      <c r="B28" s="18" t="s">
        <v>21</v>
      </c>
      <c r="C28" s="5">
        <f t="shared" ref="C28:E30" si="1">C29</f>
        <v>107783108.09999999</v>
      </c>
      <c r="D28" s="5">
        <f t="shared" si="1"/>
        <v>0</v>
      </c>
      <c r="E28" s="5">
        <f t="shared" si="1"/>
        <v>107783108.09999999</v>
      </c>
    </row>
    <row r="29" spans="1:5" ht="17.25" customHeight="1">
      <c r="A29" s="17" t="s">
        <v>22</v>
      </c>
      <c r="B29" s="18" t="s">
        <v>23</v>
      </c>
      <c r="C29" s="5">
        <f t="shared" si="1"/>
        <v>107783108.09999999</v>
      </c>
      <c r="D29" s="5">
        <f t="shared" si="1"/>
        <v>0</v>
      </c>
      <c r="E29" s="5">
        <f t="shared" si="1"/>
        <v>107783108.09999999</v>
      </c>
    </row>
    <row r="30" spans="1:5" ht="26.25" customHeight="1">
      <c r="A30" s="17" t="s">
        <v>24</v>
      </c>
      <c r="B30" s="18" t="s">
        <v>25</v>
      </c>
      <c r="C30" s="5">
        <f t="shared" si="1"/>
        <v>107783108.09999999</v>
      </c>
      <c r="D30" s="5">
        <f t="shared" si="1"/>
        <v>0</v>
      </c>
      <c r="E30" s="5">
        <f t="shared" si="1"/>
        <v>107783108.09999999</v>
      </c>
    </row>
    <row r="31" spans="1:5" ht="29.25" customHeight="1">
      <c r="A31" s="20" t="s">
        <v>65</v>
      </c>
      <c r="B31" s="21" t="s">
        <v>26</v>
      </c>
      <c r="C31" s="5">
        <v>107783108.09999999</v>
      </c>
      <c r="D31" s="5">
        <f>0+D13+D20+D37</f>
        <v>0</v>
      </c>
      <c r="E31" s="5">
        <f>C31+D31</f>
        <v>107783108.09999999</v>
      </c>
    </row>
    <row r="32" spans="1:5" ht="31.9" customHeight="1">
      <c r="A32" s="26" t="s">
        <v>27</v>
      </c>
      <c r="B32" s="27" t="s">
        <v>28</v>
      </c>
      <c r="C32" s="7">
        <f>C33-C36+C40</f>
        <v>2179291.1</v>
      </c>
      <c r="D32" s="7" t="e">
        <f>D33-D36+D40</f>
        <v>#REF!</v>
      </c>
      <c r="E32" s="7" t="e">
        <f>E33-E36+E40</f>
        <v>#REF!</v>
      </c>
    </row>
    <row r="33" spans="1:6" ht="39.75" customHeight="1">
      <c r="A33" s="15" t="s">
        <v>29</v>
      </c>
      <c r="B33" s="22" t="s">
        <v>30</v>
      </c>
      <c r="C33" s="4">
        <f t="shared" ref="C33:E34" si="2">C34</f>
        <v>2456647.5</v>
      </c>
      <c r="D33" s="4">
        <f t="shared" si="2"/>
        <v>0</v>
      </c>
      <c r="E33" s="4">
        <f t="shared" si="2"/>
        <v>2456647.5</v>
      </c>
    </row>
    <row r="34" spans="1:6" ht="43.15" customHeight="1">
      <c r="A34" s="28" t="s">
        <v>31</v>
      </c>
      <c r="B34" s="29" t="s">
        <v>32</v>
      </c>
      <c r="C34" s="6">
        <f t="shared" si="2"/>
        <v>2456647.5</v>
      </c>
      <c r="D34" s="6">
        <f t="shared" si="2"/>
        <v>0</v>
      </c>
      <c r="E34" s="6">
        <f t="shared" si="2"/>
        <v>2456647.5</v>
      </c>
    </row>
    <row r="35" spans="1:6" ht="41.25" customHeight="1">
      <c r="A35" s="20" t="s">
        <v>66</v>
      </c>
      <c r="B35" s="21" t="s">
        <v>33</v>
      </c>
      <c r="C35" s="5">
        <v>2456647.5</v>
      </c>
      <c r="D35" s="5"/>
      <c r="E35" s="5">
        <f>C35+D35</f>
        <v>2456647.5</v>
      </c>
    </row>
    <row r="36" spans="1:6" ht="33" customHeight="1">
      <c r="A36" s="15" t="s">
        <v>51</v>
      </c>
      <c r="B36" s="22" t="s">
        <v>35</v>
      </c>
      <c r="C36" s="4">
        <f>C38</f>
        <v>440000</v>
      </c>
      <c r="D36" s="4">
        <f>D38</f>
        <v>0</v>
      </c>
      <c r="E36" s="4">
        <f>E38</f>
        <v>0</v>
      </c>
    </row>
    <row r="37" spans="1:6" ht="29.25" customHeight="1">
      <c r="A37" s="17" t="s">
        <v>34</v>
      </c>
      <c r="B37" s="18" t="s">
        <v>50</v>
      </c>
      <c r="C37" s="8">
        <f t="shared" ref="C37:E38" si="3">C38</f>
        <v>440000</v>
      </c>
      <c r="D37" s="8">
        <f t="shared" si="3"/>
        <v>0</v>
      </c>
      <c r="E37" s="8">
        <f t="shared" si="3"/>
        <v>0</v>
      </c>
    </row>
    <row r="38" spans="1:6" ht="98.25" customHeight="1">
      <c r="A38" s="30" t="s">
        <v>41</v>
      </c>
      <c r="B38" s="18" t="s">
        <v>52</v>
      </c>
      <c r="C38" s="5">
        <f t="shared" si="3"/>
        <v>440000</v>
      </c>
      <c r="D38" s="5">
        <f t="shared" si="3"/>
        <v>0</v>
      </c>
      <c r="E38" s="5">
        <f t="shared" si="3"/>
        <v>0</v>
      </c>
    </row>
    <row r="39" spans="1:6" ht="105.75" customHeight="1">
      <c r="A39" s="31" t="s">
        <v>54</v>
      </c>
      <c r="B39" s="21" t="s">
        <v>53</v>
      </c>
      <c r="C39" s="5">
        <v>440000</v>
      </c>
      <c r="D39" s="5">
        <v>0</v>
      </c>
      <c r="E39" s="5">
        <v>0</v>
      </c>
    </row>
    <row r="40" spans="1:6" ht="28.5" customHeight="1">
      <c r="A40" s="15" t="s">
        <v>36</v>
      </c>
      <c r="B40" s="22" t="s">
        <v>37</v>
      </c>
      <c r="C40" s="4">
        <f>C41</f>
        <v>162643.6</v>
      </c>
      <c r="D40" s="4" t="e">
        <f>D41-#REF!</f>
        <v>#REF!</v>
      </c>
      <c r="E40" s="4" t="e">
        <f>E41-#REF!</f>
        <v>#REF!</v>
      </c>
    </row>
    <row r="41" spans="1:6" ht="28.9" customHeight="1">
      <c r="A41" s="17" t="s">
        <v>38</v>
      </c>
      <c r="B41" s="18" t="s">
        <v>39</v>
      </c>
      <c r="C41" s="5">
        <f>C42</f>
        <v>162643.6</v>
      </c>
      <c r="D41" s="5" t="e">
        <f>D42+#REF!</f>
        <v>#REF!</v>
      </c>
      <c r="E41" s="5" t="e">
        <f>E42+#REF!</f>
        <v>#REF!</v>
      </c>
    </row>
    <row r="42" spans="1:6" ht="54" customHeight="1">
      <c r="A42" s="19" t="s">
        <v>58</v>
      </c>
      <c r="B42" s="18" t="s">
        <v>40</v>
      </c>
      <c r="C42" s="5">
        <v>162643.6</v>
      </c>
      <c r="D42" s="5"/>
      <c r="E42" s="5">
        <f>C42+D42</f>
        <v>162643.6</v>
      </c>
    </row>
    <row r="43" spans="1:6" ht="25.5" customHeight="1">
      <c r="A43" s="1" t="s">
        <v>42</v>
      </c>
      <c r="B43" s="32"/>
      <c r="C43" s="7">
        <f>C10+C15+C23+C32</f>
        <v>2495491.1</v>
      </c>
      <c r="D43" s="7" t="e">
        <f>D10+D15+D23+D32</f>
        <v>#REF!</v>
      </c>
      <c r="E43" s="7" t="e">
        <f>E10+E15+E23+E32</f>
        <v>#REF!</v>
      </c>
      <c r="F43" s="37"/>
    </row>
  </sheetData>
  <mergeCells count="1">
    <mergeCell ref="A6:E6"/>
  </mergeCells>
  <phoneticPr fontId="1" type="noConversion"/>
  <pageMargins left="1.299212598425197" right="0.39370078740157483" top="0.78740157480314965" bottom="0.82677165354330717" header="0.31496062992125984" footer="0.51181102362204722"/>
  <pageSetup paperSize="9" scale="94" fitToHeight="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2016-11-09T17:30:34Z</cp:lastPrinted>
  <dcterms:created xsi:type="dcterms:W3CDTF">1996-10-08T23:32:33Z</dcterms:created>
  <dcterms:modified xsi:type="dcterms:W3CDTF">2016-11-09T17:30:37Z</dcterms:modified>
</cp:coreProperties>
</file>