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15195" windowHeight="9210"/>
  </bookViews>
  <sheets>
    <sheet name="Распределение" sheetId="1" r:id="rId1"/>
  </sheets>
  <definedNames>
    <definedName name="_xlnm.Print_Titles" localSheetId="0">Распределение!$B:$B</definedName>
    <definedName name="_xlnm.Print_Area" localSheetId="0">Распределение!$A$1:$R$20</definedName>
  </definedNames>
  <calcPr calcId="125725"/>
</workbook>
</file>

<file path=xl/calcChain.xml><?xml version="1.0" encoding="utf-8"?>
<calcChain xmlns="http://schemas.openxmlformats.org/spreadsheetml/2006/main">
  <c r="Q20" i="1"/>
  <c r="Q17"/>
  <c r="Q16"/>
  <c r="Q15"/>
  <c r="K19"/>
  <c r="K18"/>
  <c r="O18" s="1"/>
  <c r="K17"/>
  <c r="O17" s="1"/>
  <c r="K16"/>
  <c r="K15"/>
  <c r="K14"/>
  <c r="N14" s="1"/>
  <c r="R14" s="1"/>
  <c r="K13"/>
  <c r="N13" s="1"/>
  <c r="R13" s="1"/>
  <c r="K12"/>
  <c r="N12" s="1"/>
  <c r="R12" s="1"/>
  <c r="K11"/>
  <c r="K10"/>
  <c r="K9"/>
  <c r="O9" s="1"/>
  <c r="M20"/>
  <c r="L20"/>
  <c r="N19"/>
  <c r="R19" s="1"/>
  <c r="N18"/>
  <c r="R18" s="1"/>
  <c r="N17"/>
  <c r="R17" s="1"/>
  <c r="N16"/>
  <c r="R16" s="1"/>
  <c r="N15"/>
  <c r="R15" s="1"/>
  <c r="N11"/>
  <c r="R11" s="1"/>
  <c r="N10"/>
  <c r="R10" s="1"/>
  <c r="N9"/>
  <c r="R9" s="1"/>
  <c r="O15"/>
  <c r="I20"/>
  <c r="H20"/>
  <c r="G20"/>
  <c r="J19"/>
  <c r="J18"/>
  <c r="J17"/>
  <c r="J16"/>
  <c r="J15"/>
  <c r="J14"/>
  <c r="J13"/>
  <c r="J12"/>
  <c r="J11"/>
  <c r="J10"/>
  <c r="J9"/>
  <c r="J20" s="1"/>
  <c r="P20"/>
  <c r="P19"/>
  <c r="P15"/>
  <c r="O16"/>
  <c r="O13"/>
  <c r="O12"/>
  <c r="O11"/>
  <c r="O10"/>
  <c r="F9"/>
  <c r="F10"/>
  <c r="F11"/>
  <c r="F12"/>
  <c r="F13"/>
  <c r="F14"/>
  <c r="F15"/>
  <c r="F16"/>
  <c r="F17"/>
  <c r="F18"/>
  <c r="F19"/>
  <c r="E20"/>
  <c r="D20"/>
  <c r="C20"/>
  <c r="O14" l="1"/>
  <c r="K20"/>
  <c r="O20" s="1"/>
  <c r="N20"/>
  <c r="R20" s="1"/>
  <c r="F20"/>
</calcChain>
</file>

<file path=xl/sharedStrings.xml><?xml version="1.0" encoding="utf-8"?>
<sst xmlns="http://schemas.openxmlformats.org/spreadsheetml/2006/main" count="38" uniqueCount="26">
  <si>
    <t>№ п/п</t>
  </si>
  <si>
    <t>Наименование муниципального образования</t>
  </si>
  <si>
    <t>3-й окружной военный суд</t>
  </si>
  <si>
    <t>Северный флотский военный суд</t>
  </si>
  <si>
    <t xml:space="preserve">МО "Красноборский муниципальный район" </t>
  </si>
  <si>
    <t xml:space="preserve">МО "Мезенский муниципальный район" </t>
  </si>
  <si>
    <t xml:space="preserve">МО "Няндомский муниципальный район"                  </t>
  </si>
  <si>
    <t xml:space="preserve">МО "Онежский муниципальный район"                    </t>
  </si>
  <si>
    <t xml:space="preserve">МО "Плесецкий муниципальный район"                   </t>
  </si>
  <si>
    <t xml:space="preserve">МО "Приморский муниципальный район"                  </t>
  </si>
  <si>
    <t xml:space="preserve">МО "Город Архангельск"                                </t>
  </si>
  <si>
    <t xml:space="preserve">МО "Северодвинск"                                    </t>
  </si>
  <si>
    <t xml:space="preserve">МО "Котлас"                                          </t>
  </si>
  <si>
    <t xml:space="preserve">МО "Город Новодвинск"                                </t>
  </si>
  <si>
    <t xml:space="preserve">МО "Мирный"                                          </t>
  </si>
  <si>
    <t>Итого</t>
  </si>
  <si>
    <t>Всего</t>
  </si>
  <si>
    <t>Архангельский областной суд</t>
  </si>
  <si>
    <t>Утверждено на год (в  ред 18.12.2015 № 385-22-ОЗ)</t>
  </si>
  <si>
    <t xml:space="preserve">Уточненная сводная бюджетная роспись на 2015 год </t>
  </si>
  <si>
    <t>Исполнено</t>
  </si>
  <si>
    <t>% исполнения к утвержденному плану года</t>
  </si>
  <si>
    <t>тыс. рублей</t>
  </si>
  <si>
    <t>Приложение № 35 к пояснительной записке к отчету об исполнении областного бюджета за 2015 год по форме таблицы 33 приложения №  20 к областному закону "Об областном бюджете на 2015 год и на плановый период 2016 и 2017 годов"</t>
  </si>
  <si>
    <t>Отчет об исполнении областного бюджета по субвенциям бюджетам муниципальных образований Архангельской области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 за 2015 год</t>
  </si>
  <si>
    <t>Продолжение приложения № 35</t>
  </si>
</sst>
</file>

<file path=xl/styles.xml><?xml version="1.0" encoding="utf-8"?>
<styleSheet xmlns="http://schemas.openxmlformats.org/spreadsheetml/2006/main">
  <numFmts count="1">
    <numFmt numFmtId="164" formatCode="_-* #,##0.0_р_._-;\-* #,##0.0_р_._-;_-* &quot;-&quot;?_р_._-;_-@_-"/>
  </numFmts>
  <fonts count="7">
    <font>
      <sz val="10"/>
      <name val="Arial Cyr"/>
      <charset val="204"/>
    </font>
    <font>
      <sz val="8"/>
      <name val="Arial Cyr"/>
      <charset val="204"/>
    </font>
    <font>
      <sz val="11"/>
      <color indexed="8"/>
      <name val="Calibri"/>
      <family val="2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7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37">
    <xf numFmtId="0" fontId="0" fillId="0" borderId="0" xfId="0"/>
    <xf numFmtId="0" fontId="0" fillId="0" borderId="2" xfId="0" applyBorder="1" applyAlignment="1">
      <alignment wrapText="1" shrinkToFit="1"/>
    </xf>
    <xf numFmtId="0" fontId="1" fillId="0" borderId="2" xfId="0" applyFont="1" applyBorder="1" applyAlignment="1">
      <alignment horizontal="center" vertical="center" wrapText="1" shrinkToFit="1"/>
    </xf>
    <xf numFmtId="0" fontId="1" fillId="0" borderId="0" xfId="0" applyFont="1"/>
    <xf numFmtId="0" fontId="3" fillId="0" borderId="0" xfId="0" applyFont="1"/>
    <xf numFmtId="0" fontId="3" fillId="0" borderId="0" xfId="0" applyFont="1" applyFill="1"/>
    <xf numFmtId="0" fontId="3" fillId="0" borderId="0" xfId="0" applyFont="1" applyAlignment="1"/>
    <xf numFmtId="0" fontId="3" fillId="0" borderId="0" xfId="0" applyFont="1" applyAlignment="1">
      <alignment horizontal="right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 shrinkToFit="1"/>
    </xf>
    <xf numFmtId="0" fontId="6" fillId="0" borderId="1" xfId="0" applyFont="1" applyFill="1" applyBorder="1" applyAlignment="1">
      <alignment horizontal="center" vertical="center" wrapText="1" shrinkToFit="1"/>
    </xf>
    <xf numFmtId="0" fontId="3" fillId="0" borderId="3" xfId="0" applyFont="1" applyBorder="1" applyAlignment="1">
      <alignment horizontal="left" vertical="center" indent="1"/>
    </xf>
    <xf numFmtId="164" fontId="3" fillId="0" borderId="3" xfId="0" applyNumberFormat="1" applyFont="1" applyFill="1" applyBorder="1" applyAlignment="1">
      <alignment horizontal="right" vertical="center" wrapText="1" indent="1" shrinkToFit="1"/>
    </xf>
    <xf numFmtId="164" fontId="3" fillId="0" borderId="3" xfId="0" applyNumberFormat="1" applyFont="1" applyBorder="1" applyAlignment="1">
      <alignment horizontal="right" vertical="center" wrapText="1" indent="1" shrinkToFit="1"/>
    </xf>
    <xf numFmtId="0" fontId="3" fillId="0" borderId="3" xfId="0" applyFont="1" applyBorder="1" applyAlignment="1">
      <alignment horizontal="left" vertical="center" wrapText="1" indent="1"/>
    </xf>
    <xf numFmtId="0" fontId="3" fillId="0" borderId="4" xfId="0" applyFont="1" applyBorder="1" applyAlignment="1">
      <alignment horizontal="left" vertical="center" wrapText="1" indent="1"/>
    </xf>
    <xf numFmtId="164" fontId="5" fillId="0" borderId="1" xfId="0" applyNumberFormat="1" applyFont="1" applyBorder="1" applyAlignment="1">
      <alignment horizontal="left" vertical="center" wrapText="1" indent="1"/>
    </xf>
    <xf numFmtId="164" fontId="5" fillId="0" borderId="1" xfId="0" applyNumberFormat="1" applyFont="1" applyBorder="1" applyAlignment="1">
      <alignment horizontal="right" vertical="center" indent="1"/>
    </xf>
    <xf numFmtId="164" fontId="3" fillId="0" borderId="0" xfId="0" applyNumberFormat="1" applyFont="1" applyFill="1"/>
    <xf numFmtId="0" fontId="4" fillId="0" borderId="0" xfId="0" applyFont="1" applyAlignment="1">
      <alignment horizontal="center" vertical="center" wrapText="1"/>
    </xf>
    <xf numFmtId="0" fontId="0" fillId="0" borderId="2" xfId="0" applyBorder="1" applyAlignment="1">
      <alignment horizontal="center" vertical="center" wrapText="1" shrinkToFi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/>
    <xf numFmtId="164" fontId="3" fillId="0" borderId="3" xfId="0" applyNumberFormat="1" applyFont="1" applyBorder="1" applyAlignment="1">
      <alignment horizontal="right" vertical="center" indent="1"/>
    </xf>
    <xf numFmtId="0" fontId="3" fillId="0" borderId="5" xfId="0" applyFont="1" applyBorder="1" applyAlignment="1">
      <alignment horizontal="center" vertical="center" wrapText="1" shrinkToFit="1"/>
    </xf>
    <xf numFmtId="0" fontId="0" fillId="0" borderId="6" xfId="0" applyBorder="1" applyAlignment="1"/>
    <xf numFmtId="0" fontId="4" fillId="0" borderId="0" xfId="0" applyFont="1" applyAlignment="1">
      <alignment horizontal="center" vertical="center" wrapText="1"/>
    </xf>
    <xf numFmtId="0" fontId="0" fillId="0" borderId="0" xfId="0" applyAlignment="1"/>
    <xf numFmtId="0" fontId="3" fillId="0" borderId="0" xfId="0" applyFont="1" applyFill="1" applyAlignment="1">
      <alignment horizontal="justify" vertical="center" wrapText="1"/>
    </xf>
    <xf numFmtId="0" fontId="3" fillId="0" borderId="0" xfId="0" applyFont="1" applyAlignment="1"/>
    <xf numFmtId="0" fontId="3" fillId="0" borderId="9" xfId="0" applyFont="1" applyFill="1" applyBorder="1" applyAlignment="1">
      <alignment horizontal="center" vertical="center" wrapText="1"/>
    </xf>
    <xf numFmtId="0" fontId="0" fillId="0" borderId="10" xfId="0" applyBorder="1" applyAlignment="1"/>
    <xf numFmtId="0" fontId="0" fillId="0" borderId="11" xfId="0" applyBorder="1" applyAlignment="1"/>
    <xf numFmtId="0" fontId="3" fillId="2" borderId="2" xfId="0" applyFont="1" applyFill="1" applyBorder="1" applyAlignment="1">
      <alignment horizontal="center" vertical="center" wrapText="1"/>
    </xf>
    <xf numFmtId="0" fontId="0" fillId="0" borderId="7" xfId="0" applyBorder="1" applyAlignment="1"/>
    <xf numFmtId="0" fontId="0" fillId="0" borderId="8" xfId="0" applyBorder="1" applyAlignment="1"/>
  </cellXfs>
  <cellStyles count="2">
    <cellStyle name="Обычный" xfId="0" builtinId="0"/>
    <cellStyle name="Обычный 3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22"/>
  <sheetViews>
    <sheetView tabSelected="1" view="pageBreakPreview" topLeftCell="B1" zoomScaleNormal="100" workbookViewId="0">
      <selection activeCell="K17" sqref="K17"/>
    </sheetView>
  </sheetViews>
  <sheetFormatPr defaultRowHeight="12.75"/>
  <cols>
    <col min="1" max="1" width="4.28515625" hidden="1" customWidth="1"/>
    <col min="2" max="2" width="40.140625" style="4" customWidth="1"/>
    <col min="3" max="3" width="13.5703125" style="5" customWidth="1"/>
    <col min="4" max="4" width="11.85546875" style="4" customWidth="1"/>
    <col min="5" max="5" width="12.5703125" style="4" customWidth="1"/>
    <col min="6" max="6" width="11.42578125" style="4" customWidth="1"/>
    <col min="7" max="7" width="15.42578125" customWidth="1"/>
    <col min="8" max="8" width="12.42578125" customWidth="1"/>
    <col min="9" max="9" width="12" customWidth="1"/>
    <col min="10" max="10" width="12.42578125" customWidth="1"/>
    <col min="11" max="11" width="14.5703125" customWidth="1"/>
    <col min="12" max="12" width="13.42578125" customWidth="1"/>
    <col min="13" max="13" width="15" customWidth="1"/>
    <col min="14" max="14" width="11.85546875" customWidth="1"/>
    <col min="15" max="15" width="13.85546875" customWidth="1"/>
    <col min="16" max="16" width="13" customWidth="1"/>
    <col min="17" max="17" width="15.140625" customWidth="1"/>
    <col min="18" max="18" width="12.140625" customWidth="1"/>
  </cols>
  <sheetData>
    <row r="1" spans="1:18" ht="51.75" customHeight="1">
      <c r="D1" s="6"/>
      <c r="E1" s="29" t="s">
        <v>23</v>
      </c>
      <c r="F1" s="29"/>
      <c r="G1" s="29"/>
      <c r="H1" s="29"/>
      <c r="I1" s="28"/>
      <c r="J1" s="28"/>
      <c r="P1" s="30" t="s">
        <v>25</v>
      </c>
      <c r="Q1" s="30"/>
      <c r="R1" s="30"/>
    </row>
    <row r="2" spans="1:18" ht="15.75" customHeight="1">
      <c r="D2" s="6"/>
      <c r="E2" s="6"/>
    </row>
    <row r="3" spans="1:18" ht="64.5" customHeight="1">
      <c r="C3" s="27" t="s">
        <v>24</v>
      </c>
      <c r="D3" s="28"/>
      <c r="E3" s="28"/>
      <c r="F3" s="28"/>
      <c r="G3" s="28"/>
      <c r="H3" s="28"/>
      <c r="I3" s="28"/>
      <c r="J3" s="28"/>
    </row>
    <row r="4" spans="1:18" ht="18" customHeight="1">
      <c r="C4" s="20"/>
      <c r="D4" s="23"/>
      <c r="E4" s="23"/>
      <c r="F4" s="23"/>
      <c r="G4" s="23"/>
      <c r="H4" s="23"/>
      <c r="I4" s="23"/>
      <c r="J4" s="23"/>
    </row>
    <row r="5" spans="1:18" ht="21.75" customHeight="1">
      <c r="B5" s="20"/>
      <c r="C5" s="20"/>
      <c r="D5" s="20"/>
      <c r="E5" s="20"/>
      <c r="F5" s="20"/>
      <c r="J5" s="7" t="s">
        <v>22</v>
      </c>
    </row>
    <row r="6" spans="1:18" ht="24.75" customHeight="1">
      <c r="B6" s="25" t="s">
        <v>1</v>
      </c>
      <c r="C6" s="34" t="s">
        <v>18</v>
      </c>
      <c r="D6" s="35"/>
      <c r="E6" s="35"/>
      <c r="F6" s="36"/>
      <c r="G6" s="31" t="s">
        <v>19</v>
      </c>
      <c r="H6" s="32"/>
      <c r="I6" s="32"/>
      <c r="J6" s="33"/>
      <c r="K6" s="31" t="s">
        <v>20</v>
      </c>
      <c r="L6" s="32"/>
      <c r="M6" s="32"/>
      <c r="N6" s="33"/>
      <c r="O6" s="31" t="s">
        <v>21</v>
      </c>
      <c r="P6" s="32"/>
      <c r="Q6" s="32"/>
      <c r="R6" s="33"/>
    </row>
    <row r="7" spans="1:18" ht="56.25" customHeight="1">
      <c r="A7" s="21" t="s">
        <v>0</v>
      </c>
      <c r="B7" s="26"/>
      <c r="C7" s="8" t="s">
        <v>17</v>
      </c>
      <c r="D7" s="9" t="s">
        <v>2</v>
      </c>
      <c r="E7" s="9" t="s">
        <v>3</v>
      </c>
      <c r="F7" s="22" t="s">
        <v>15</v>
      </c>
      <c r="G7" s="8" t="s">
        <v>17</v>
      </c>
      <c r="H7" s="9" t="s">
        <v>2</v>
      </c>
      <c r="I7" s="9" t="s">
        <v>3</v>
      </c>
      <c r="J7" s="22" t="s">
        <v>15</v>
      </c>
      <c r="K7" s="8" t="s">
        <v>17</v>
      </c>
      <c r="L7" s="9" t="s">
        <v>2</v>
      </c>
      <c r="M7" s="9" t="s">
        <v>3</v>
      </c>
      <c r="N7" s="22" t="s">
        <v>15</v>
      </c>
      <c r="O7" s="8" t="s">
        <v>17</v>
      </c>
      <c r="P7" s="9" t="s">
        <v>2</v>
      </c>
      <c r="Q7" s="9" t="s">
        <v>3</v>
      </c>
      <c r="R7" s="22" t="s">
        <v>15</v>
      </c>
    </row>
    <row r="8" spans="1:18" s="3" customFormat="1" ht="10.5" customHeight="1">
      <c r="A8" s="2"/>
      <c r="B8" s="10">
        <v>1</v>
      </c>
      <c r="C8" s="11">
        <v>2</v>
      </c>
      <c r="D8" s="10">
        <v>3</v>
      </c>
      <c r="E8" s="10">
        <v>4</v>
      </c>
      <c r="F8" s="10">
        <v>5</v>
      </c>
      <c r="G8" s="11"/>
      <c r="H8" s="10"/>
      <c r="I8" s="10"/>
      <c r="J8" s="10"/>
      <c r="K8" s="11"/>
      <c r="L8" s="10"/>
      <c r="M8" s="10"/>
      <c r="N8" s="10"/>
      <c r="O8" s="11"/>
      <c r="P8" s="10"/>
      <c r="Q8" s="10"/>
      <c r="R8" s="10"/>
    </row>
    <row r="9" spans="1:18" ht="20.100000000000001" customHeight="1">
      <c r="A9" s="1">
        <v>8</v>
      </c>
      <c r="B9" s="12" t="s">
        <v>4</v>
      </c>
      <c r="C9" s="13">
        <v>4.5999999999999996</v>
      </c>
      <c r="D9" s="14">
        <v>0</v>
      </c>
      <c r="E9" s="14">
        <v>0</v>
      </c>
      <c r="F9" s="24">
        <f t="shared" ref="F9:F19" si="0">SUM(C9:E9)</f>
        <v>4.5999999999999996</v>
      </c>
      <c r="G9" s="13">
        <v>4.5999999999999996</v>
      </c>
      <c r="H9" s="14">
        <v>0</v>
      </c>
      <c r="I9" s="14">
        <v>0</v>
      </c>
      <c r="J9" s="24">
        <f t="shared" ref="J9:J19" si="1">SUM(G9:I9)</f>
        <v>4.5999999999999996</v>
      </c>
      <c r="K9" s="13">
        <f>G9</f>
        <v>4.5999999999999996</v>
      </c>
      <c r="L9" s="14">
        <v>0</v>
      </c>
      <c r="M9" s="14">
        <v>0</v>
      </c>
      <c r="N9" s="14">
        <f>K9+L9+M9</f>
        <v>4.5999999999999996</v>
      </c>
      <c r="O9" s="13">
        <f>K9/C9*100</f>
        <v>100</v>
      </c>
      <c r="P9" s="14">
        <v>0</v>
      </c>
      <c r="Q9" s="14">
        <v>0</v>
      </c>
      <c r="R9" s="24">
        <f>N9/F9*100</f>
        <v>100</v>
      </c>
    </row>
    <row r="10" spans="1:18" ht="20.100000000000001" customHeight="1">
      <c r="A10" s="1">
        <v>11</v>
      </c>
      <c r="B10" s="12" t="s">
        <v>5</v>
      </c>
      <c r="C10" s="13">
        <v>4.5999999999999996</v>
      </c>
      <c r="D10" s="14">
        <v>0</v>
      </c>
      <c r="E10" s="14">
        <v>0</v>
      </c>
      <c r="F10" s="24">
        <f t="shared" si="0"/>
        <v>4.5999999999999996</v>
      </c>
      <c r="G10" s="13">
        <v>4.5999999999999996</v>
      </c>
      <c r="H10" s="14">
        <v>0</v>
      </c>
      <c r="I10" s="14">
        <v>0</v>
      </c>
      <c r="J10" s="24">
        <f t="shared" si="1"/>
        <v>4.5999999999999996</v>
      </c>
      <c r="K10" s="13">
        <f t="shared" ref="K10:K19" si="2">G10</f>
        <v>4.5999999999999996</v>
      </c>
      <c r="L10" s="14">
        <v>0</v>
      </c>
      <c r="M10" s="14">
        <v>0</v>
      </c>
      <c r="N10" s="14">
        <f t="shared" ref="N10:N19" si="3">K10+L10+M10</f>
        <v>4.5999999999999996</v>
      </c>
      <c r="O10" s="13">
        <f t="shared" ref="O10:O20" si="4">K10/C10*100</f>
        <v>100</v>
      </c>
      <c r="P10" s="14">
        <v>0</v>
      </c>
      <c r="Q10" s="14">
        <v>0</v>
      </c>
      <c r="R10" s="24">
        <f t="shared" ref="R10:R20" si="5">N10/F10*100</f>
        <v>100</v>
      </c>
    </row>
    <row r="11" spans="1:18" ht="20.100000000000001" customHeight="1">
      <c r="A11" s="1">
        <v>12</v>
      </c>
      <c r="B11" s="15" t="s">
        <v>6</v>
      </c>
      <c r="C11" s="13">
        <v>4.5999999999999996</v>
      </c>
      <c r="D11" s="14">
        <v>0</v>
      </c>
      <c r="E11" s="14">
        <v>0</v>
      </c>
      <c r="F11" s="24">
        <f t="shared" si="0"/>
        <v>4.5999999999999996</v>
      </c>
      <c r="G11" s="13">
        <v>4.5999999999999996</v>
      </c>
      <c r="H11" s="14">
        <v>0</v>
      </c>
      <c r="I11" s="14">
        <v>0</v>
      </c>
      <c r="J11" s="24">
        <f t="shared" si="1"/>
        <v>4.5999999999999996</v>
      </c>
      <c r="K11" s="13">
        <f t="shared" si="2"/>
        <v>4.5999999999999996</v>
      </c>
      <c r="L11" s="14">
        <v>0</v>
      </c>
      <c r="M11" s="14">
        <v>0</v>
      </c>
      <c r="N11" s="14">
        <f t="shared" si="3"/>
        <v>4.5999999999999996</v>
      </c>
      <c r="O11" s="13">
        <f t="shared" si="4"/>
        <v>100</v>
      </c>
      <c r="P11" s="14">
        <v>0</v>
      </c>
      <c r="Q11" s="14">
        <v>0</v>
      </c>
      <c r="R11" s="24">
        <f t="shared" si="5"/>
        <v>100</v>
      </c>
    </row>
    <row r="12" spans="1:18" ht="20.100000000000001" customHeight="1">
      <c r="A12" s="1">
        <v>13</v>
      </c>
      <c r="B12" s="15" t="s">
        <v>7</v>
      </c>
      <c r="C12" s="13">
        <v>4.5999999999999996</v>
      </c>
      <c r="D12" s="14">
        <v>0</v>
      </c>
      <c r="E12" s="14">
        <v>0</v>
      </c>
      <c r="F12" s="24">
        <f t="shared" si="0"/>
        <v>4.5999999999999996</v>
      </c>
      <c r="G12" s="13">
        <v>4.5999999999999996</v>
      </c>
      <c r="H12" s="14">
        <v>0</v>
      </c>
      <c r="I12" s="14">
        <v>0</v>
      </c>
      <c r="J12" s="24">
        <f t="shared" si="1"/>
        <v>4.5999999999999996</v>
      </c>
      <c r="K12" s="13">
        <f t="shared" si="2"/>
        <v>4.5999999999999996</v>
      </c>
      <c r="L12" s="14">
        <v>0</v>
      </c>
      <c r="M12" s="14">
        <v>0</v>
      </c>
      <c r="N12" s="14">
        <f t="shared" si="3"/>
        <v>4.5999999999999996</v>
      </c>
      <c r="O12" s="13">
        <f t="shared" si="4"/>
        <v>100</v>
      </c>
      <c r="P12" s="14">
        <v>0</v>
      </c>
      <c r="Q12" s="14">
        <v>0</v>
      </c>
      <c r="R12" s="24">
        <f t="shared" si="5"/>
        <v>100</v>
      </c>
    </row>
    <row r="13" spans="1:18" ht="20.100000000000001" customHeight="1">
      <c r="A13" s="1">
        <v>15</v>
      </c>
      <c r="B13" s="15" t="s">
        <v>8</v>
      </c>
      <c r="C13" s="13">
        <v>4.5999999999999996</v>
      </c>
      <c r="D13" s="14">
        <v>0</v>
      </c>
      <c r="E13" s="14">
        <v>0</v>
      </c>
      <c r="F13" s="24">
        <f t="shared" si="0"/>
        <v>4.5999999999999996</v>
      </c>
      <c r="G13" s="13">
        <v>4.5999999999999996</v>
      </c>
      <c r="H13" s="14">
        <v>0</v>
      </c>
      <c r="I13" s="14">
        <v>0</v>
      </c>
      <c r="J13" s="24">
        <f t="shared" si="1"/>
        <v>4.5999999999999996</v>
      </c>
      <c r="K13" s="13">
        <f t="shared" si="2"/>
        <v>4.5999999999999996</v>
      </c>
      <c r="L13" s="14">
        <v>0</v>
      </c>
      <c r="M13" s="14">
        <v>0</v>
      </c>
      <c r="N13" s="14">
        <f t="shared" si="3"/>
        <v>4.5999999999999996</v>
      </c>
      <c r="O13" s="13">
        <f t="shared" si="4"/>
        <v>100</v>
      </c>
      <c r="P13" s="14">
        <v>0</v>
      </c>
      <c r="Q13" s="14">
        <v>0</v>
      </c>
      <c r="R13" s="24">
        <f t="shared" si="5"/>
        <v>100</v>
      </c>
    </row>
    <row r="14" spans="1:18" ht="20.100000000000001" customHeight="1">
      <c r="A14" s="1">
        <v>16</v>
      </c>
      <c r="B14" s="15" t="s">
        <v>9</v>
      </c>
      <c r="C14" s="13">
        <v>4.5999999999999996</v>
      </c>
      <c r="D14" s="14">
        <v>0</v>
      </c>
      <c r="E14" s="14">
        <v>0</v>
      </c>
      <c r="F14" s="24">
        <f t="shared" si="0"/>
        <v>4.5999999999999996</v>
      </c>
      <c r="G14" s="13">
        <v>4.5999999999999996</v>
      </c>
      <c r="H14" s="14">
        <v>0</v>
      </c>
      <c r="I14" s="14">
        <v>0</v>
      </c>
      <c r="J14" s="24">
        <f t="shared" si="1"/>
        <v>4.5999999999999996</v>
      </c>
      <c r="K14" s="13">
        <f t="shared" si="2"/>
        <v>4.5999999999999996</v>
      </c>
      <c r="L14" s="14">
        <v>0</v>
      </c>
      <c r="M14" s="14">
        <v>0</v>
      </c>
      <c r="N14" s="14">
        <f t="shared" si="3"/>
        <v>4.5999999999999996</v>
      </c>
      <c r="O14" s="13">
        <f t="shared" si="4"/>
        <v>100</v>
      </c>
      <c r="P14" s="14">
        <v>0</v>
      </c>
      <c r="Q14" s="14">
        <v>0</v>
      </c>
      <c r="R14" s="24">
        <f t="shared" si="5"/>
        <v>100</v>
      </c>
    </row>
    <row r="15" spans="1:18" ht="20.100000000000001" customHeight="1">
      <c r="A15" s="1">
        <v>20</v>
      </c>
      <c r="B15" s="12" t="s">
        <v>10</v>
      </c>
      <c r="C15" s="13">
        <v>11.6</v>
      </c>
      <c r="D15" s="14">
        <v>23.1</v>
      </c>
      <c r="E15" s="14">
        <v>9.3000000000000007</v>
      </c>
      <c r="F15" s="24">
        <f t="shared" si="0"/>
        <v>44</v>
      </c>
      <c r="G15" s="13">
        <v>11.6</v>
      </c>
      <c r="H15" s="14">
        <v>23.1</v>
      </c>
      <c r="I15" s="14">
        <v>9.3000000000000007</v>
      </c>
      <c r="J15" s="24">
        <f t="shared" si="1"/>
        <v>44</v>
      </c>
      <c r="K15" s="13">
        <f t="shared" si="2"/>
        <v>11.6</v>
      </c>
      <c r="L15" s="14">
        <v>23.1</v>
      </c>
      <c r="M15" s="14">
        <v>9.1999999999999993</v>
      </c>
      <c r="N15" s="14">
        <f t="shared" si="3"/>
        <v>43.900000000000006</v>
      </c>
      <c r="O15" s="13">
        <f t="shared" si="4"/>
        <v>100</v>
      </c>
      <c r="P15" s="14">
        <f t="shared" ref="P15:P20" si="6">L15/D15*100</f>
        <v>100</v>
      </c>
      <c r="Q15" s="14">
        <f>M15/E15*100</f>
        <v>98.924731182795682</v>
      </c>
      <c r="R15" s="24">
        <f t="shared" si="5"/>
        <v>99.772727272727295</v>
      </c>
    </row>
    <row r="16" spans="1:18" ht="20.100000000000001" customHeight="1">
      <c r="A16" s="1">
        <v>21</v>
      </c>
      <c r="B16" s="15" t="s">
        <v>11</v>
      </c>
      <c r="C16" s="13">
        <v>9.3000000000000007</v>
      </c>
      <c r="D16" s="14">
        <v>0</v>
      </c>
      <c r="E16" s="14">
        <v>9.3000000000000007</v>
      </c>
      <c r="F16" s="24">
        <f t="shared" si="0"/>
        <v>18.600000000000001</v>
      </c>
      <c r="G16" s="13">
        <v>9.3000000000000007</v>
      </c>
      <c r="H16" s="14">
        <v>0</v>
      </c>
      <c r="I16" s="14">
        <v>9.3000000000000007</v>
      </c>
      <c r="J16" s="24">
        <f t="shared" si="1"/>
        <v>18.600000000000001</v>
      </c>
      <c r="K16" s="13">
        <f t="shared" si="2"/>
        <v>9.3000000000000007</v>
      </c>
      <c r="L16" s="14">
        <v>0</v>
      </c>
      <c r="M16" s="14">
        <v>9.1999999999999993</v>
      </c>
      <c r="N16" s="14">
        <f t="shared" si="3"/>
        <v>18.5</v>
      </c>
      <c r="O16" s="13">
        <f t="shared" si="4"/>
        <v>100</v>
      </c>
      <c r="P16" s="14">
        <v>0</v>
      </c>
      <c r="Q16" s="14">
        <f t="shared" ref="Q16:Q20" si="7">M16/E16*100</f>
        <v>98.924731182795682</v>
      </c>
      <c r="R16" s="24">
        <f t="shared" si="5"/>
        <v>99.462365591397841</v>
      </c>
    </row>
    <row r="17" spans="1:18" ht="20.100000000000001" customHeight="1">
      <c r="A17" s="1">
        <v>22</v>
      </c>
      <c r="B17" s="15" t="s">
        <v>12</v>
      </c>
      <c r="C17" s="13">
        <v>4.5999999999999996</v>
      </c>
      <c r="D17" s="14">
        <v>0</v>
      </c>
      <c r="E17" s="14">
        <v>4.5999999999999996</v>
      </c>
      <c r="F17" s="24">
        <f t="shared" si="0"/>
        <v>9.1999999999999993</v>
      </c>
      <c r="G17" s="13">
        <v>4.5999999999999996</v>
      </c>
      <c r="H17" s="14">
        <v>0</v>
      </c>
      <c r="I17" s="14">
        <v>4.5999999999999996</v>
      </c>
      <c r="J17" s="24">
        <f t="shared" si="1"/>
        <v>9.1999999999999993</v>
      </c>
      <c r="K17" s="13">
        <f t="shared" si="2"/>
        <v>4.5999999999999996</v>
      </c>
      <c r="L17" s="14">
        <v>0</v>
      </c>
      <c r="M17" s="14">
        <v>4.5999999999999996</v>
      </c>
      <c r="N17" s="14">
        <f t="shared" si="3"/>
        <v>9.1999999999999993</v>
      </c>
      <c r="O17" s="13">
        <f t="shared" si="4"/>
        <v>100</v>
      </c>
      <c r="P17" s="14">
        <v>0</v>
      </c>
      <c r="Q17" s="14">
        <f t="shared" si="7"/>
        <v>100</v>
      </c>
      <c r="R17" s="24">
        <f t="shared" si="5"/>
        <v>100</v>
      </c>
    </row>
    <row r="18" spans="1:18" ht="20.100000000000001" customHeight="1">
      <c r="A18" s="1">
        <v>23</v>
      </c>
      <c r="B18" s="15" t="s">
        <v>13</v>
      </c>
      <c r="C18" s="13">
        <v>4.5999999999999996</v>
      </c>
      <c r="D18" s="14">
        <v>0</v>
      </c>
      <c r="E18" s="14">
        <v>0</v>
      </c>
      <c r="F18" s="24">
        <f t="shared" si="0"/>
        <v>4.5999999999999996</v>
      </c>
      <c r="G18" s="13">
        <v>4.5999999999999996</v>
      </c>
      <c r="H18" s="14">
        <v>0</v>
      </c>
      <c r="I18" s="14">
        <v>0</v>
      </c>
      <c r="J18" s="24">
        <f t="shared" si="1"/>
        <v>4.5999999999999996</v>
      </c>
      <c r="K18" s="13">
        <f t="shared" si="2"/>
        <v>4.5999999999999996</v>
      </c>
      <c r="L18" s="14">
        <v>0</v>
      </c>
      <c r="M18" s="14">
        <v>0</v>
      </c>
      <c r="N18" s="14">
        <f t="shared" si="3"/>
        <v>4.5999999999999996</v>
      </c>
      <c r="O18" s="13">
        <f t="shared" si="4"/>
        <v>100</v>
      </c>
      <c r="P18" s="14">
        <v>0</v>
      </c>
      <c r="Q18" s="14">
        <v>0</v>
      </c>
      <c r="R18" s="24">
        <f t="shared" si="5"/>
        <v>100</v>
      </c>
    </row>
    <row r="19" spans="1:18" ht="20.100000000000001" customHeight="1">
      <c r="A19" s="1">
        <v>25</v>
      </c>
      <c r="B19" s="16" t="s">
        <v>14</v>
      </c>
      <c r="C19" s="13">
        <v>0</v>
      </c>
      <c r="D19" s="14">
        <v>23.1</v>
      </c>
      <c r="E19" s="14">
        <v>0</v>
      </c>
      <c r="F19" s="24">
        <f t="shared" si="0"/>
        <v>23.1</v>
      </c>
      <c r="G19" s="13">
        <v>0</v>
      </c>
      <c r="H19" s="14">
        <v>23.1</v>
      </c>
      <c r="I19" s="14">
        <v>0</v>
      </c>
      <c r="J19" s="24">
        <f t="shared" si="1"/>
        <v>23.1</v>
      </c>
      <c r="K19" s="13">
        <f t="shared" si="2"/>
        <v>0</v>
      </c>
      <c r="L19" s="14">
        <v>23.1</v>
      </c>
      <c r="M19" s="14">
        <v>0</v>
      </c>
      <c r="N19" s="14">
        <f t="shared" si="3"/>
        <v>23.1</v>
      </c>
      <c r="O19" s="13">
        <v>0</v>
      </c>
      <c r="P19" s="14">
        <f t="shared" si="6"/>
        <v>100</v>
      </c>
      <c r="Q19" s="14">
        <v>0</v>
      </c>
      <c r="R19" s="24">
        <f t="shared" si="5"/>
        <v>100</v>
      </c>
    </row>
    <row r="20" spans="1:18" ht="27" customHeight="1">
      <c r="B20" s="17" t="s">
        <v>16</v>
      </c>
      <c r="C20" s="18">
        <f t="shared" ref="C20:J20" si="8">SUM(C9:C19)</f>
        <v>57.7</v>
      </c>
      <c r="D20" s="18">
        <f t="shared" si="8"/>
        <v>46.2</v>
      </c>
      <c r="E20" s="18">
        <f t="shared" si="8"/>
        <v>23.200000000000003</v>
      </c>
      <c r="F20" s="18">
        <f t="shared" si="8"/>
        <v>127.1</v>
      </c>
      <c r="G20" s="18">
        <f t="shared" si="8"/>
        <v>57.7</v>
      </c>
      <c r="H20" s="18">
        <f t="shared" si="8"/>
        <v>46.2</v>
      </c>
      <c r="I20" s="18">
        <f t="shared" si="8"/>
        <v>23.200000000000003</v>
      </c>
      <c r="J20" s="18">
        <f t="shared" si="8"/>
        <v>127.1</v>
      </c>
      <c r="K20" s="18">
        <f>K9+K10+K11+K12+K13+K14+K15+K16+K17+K18+K19</f>
        <v>57.7</v>
      </c>
      <c r="L20" s="18">
        <f t="shared" ref="L20:N20" si="9">SUM(L9:L19)</f>
        <v>46.2</v>
      </c>
      <c r="M20" s="18">
        <f t="shared" si="9"/>
        <v>23</v>
      </c>
      <c r="N20" s="18">
        <f t="shared" si="9"/>
        <v>126.9</v>
      </c>
      <c r="O20" s="18">
        <f t="shared" si="4"/>
        <v>100</v>
      </c>
      <c r="P20" s="18">
        <f t="shared" si="6"/>
        <v>100</v>
      </c>
      <c r="Q20" s="14">
        <f t="shared" si="7"/>
        <v>99.137931034482747</v>
      </c>
      <c r="R20" s="18">
        <f t="shared" si="5"/>
        <v>99.842643587726215</v>
      </c>
    </row>
    <row r="22" spans="1:18">
      <c r="C22" s="19"/>
      <c r="D22" s="19"/>
      <c r="E22" s="19"/>
      <c r="F22" s="19"/>
    </row>
  </sheetData>
  <mergeCells count="8">
    <mergeCell ref="B6:B7"/>
    <mergeCell ref="C3:J3"/>
    <mergeCell ref="E1:J1"/>
    <mergeCell ref="P1:R1"/>
    <mergeCell ref="G6:J6"/>
    <mergeCell ref="K6:N6"/>
    <mergeCell ref="O6:R6"/>
    <mergeCell ref="C6:F6"/>
  </mergeCells>
  <phoneticPr fontId="1" type="noConversion"/>
  <pageMargins left="1.1811023622047245" right="0.39370078740157483" top="0.82677165354330717" bottom="0.78740157480314965" header="0.35433070866141736" footer="0.35433070866141736"/>
  <pageSetup paperSize="9" scale="88" orientation="landscape" r:id="rId1"/>
  <headerFooter alignWithMargins="0">
    <oddFooter>&amp;C&amp;P</oddFooter>
  </headerFooter>
  <colBreaks count="2" manualBreakCount="2">
    <brk id="10" max="19" man="1"/>
    <brk id="18" max="1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Распределение</vt:lpstr>
      <vt:lpstr>Распределение!Заголовки_для_печати</vt:lpstr>
      <vt:lpstr>Распределение!Область_печати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Punyagov</dc:creator>
  <cp:lastModifiedBy>Pavlenko</cp:lastModifiedBy>
  <cp:lastPrinted>2016-03-15T12:08:35Z</cp:lastPrinted>
  <dcterms:created xsi:type="dcterms:W3CDTF">2008-11-09T12:07:50Z</dcterms:created>
  <dcterms:modified xsi:type="dcterms:W3CDTF">2016-03-15T12:09:33Z</dcterms:modified>
</cp:coreProperties>
</file>