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55" windowHeight="8700"/>
  </bookViews>
  <sheets>
    <sheet name="Лист1" sheetId="1" r:id="rId1"/>
  </sheets>
  <definedNames>
    <definedName name="_xlnm.Print_Area" localSheetId="0">Лист1!$A$1:$G$41</definedName>
  </definedNames>
  <calcPr calcId="125725"/>
</workbook>
</file>

<file path=xl/calcChain.xml><?xml version="1.0" encoding="utf-8"?>
<calcChain xmlns="http://schemas.openxmlformats.org/spreadsheetml/2006/main">
  <c r="E40" i="1"/>
  <c r="E31"/>
  <c r="E28"/>
  <c r="E27"/>
  <c r="E32" l="1"/>
  <c r="D41" l="1"/>
  <c r="F17" l="1"/>
  <c r="F16" s="1"/>
  <c r="F19"/>
  <c r="F18" s="1"/>
  <c r="F21"/>
  <c r="F22"/>
  <c r="F23"/>
  <c r="F24"/>
  <c r="F25"/>
  <c r="F27"/>
  <c r="F28"/>
  <c r="F29"/>
  <c r="F31"/>
  <c r="F30" s="1"/>
  <c r="F32"/>
  <c r="F33"/>
  <c r="F35"/>
  <c r="F34" s="1"/>
  <c r="F37"/>
  <c r="F38"/>
  <c r="F40"/>
  <c r="F39" s="1"/>
  <c r="E20"/>
  <c r="F36" l="1"/>
  <c r="F20"/>
  <c r="F41" s="1"/>
  <c r="F26"/>
  <c r="E18" l="1"/>
  <c r="E16"/>
  <c r="E39" l="1"/>
  <c r="E36"/>
  <c r="E34"/>
  <c r="E30"/>
  <c r="E26"/>
  <c r="E41" l="1"/>
</calcChain>
</file>

<file path=xl/sharedStrings.xml><?xml version="1.0" encoding="utf-8"?>
<sst xmlns="http://schemas.openxmlformats.org/spreadsheetml/2006/main" count="82" uniqueCount="53">
  <si>
    <t>Наименование</t>
  </si>
  <si>
    <t>Дорожное хозяйство</t>
  </si>
  <si>
    <t>Стационарная медицинская помощь</t>
  </si>
  <si>
    <t>01</t>
  </si>
  <si>
    <t>02</t>
  </si>
  <si>
    <t>04</t>
  </si>
  <si>
    <t>07</t>
  </si>
  <si>
    <t>09</t>
  </si>
  <si>
    <t>10</t>
  </si>
  <si>
    <t>Национальная экономика</t>
  </si>
  <si>
    <t>Образование</t>
  </si>
  <si>
    <t>11</t>
  </si>
  <si>
    <t>Всего</t>
  </si>
  <si>
    <t>Дошкольное образование</t>
  </si>
  <si>
    <t>06</t>
  </si>
  <si>
    <t>Жилищно-коммунальное хозяйство</t>
  </si>
  <si>
    <t>05</t>
  </si>
  <si>
    <t>Жилищное хозяйство</t>
  </si>
  <si>
    <t>08</t>
  </si>
  <si>
    <t>Культура</t>
  </si>
  <si>
    <t>Физическая культура и спорт</t>
  </si>
  <si>
    <t>Раз-дел</t>
  </si>
  <si>
    <t xml:space="preserve"> </t>
  </si>
  <si>
    <t>Топливно-энергетический комплекс</t>
  </si>
  <si>
    <t>Водное хозяйство</t>
  </si>
  <si>
    <t>Коммунальное хозяйство</t>
  </si>
  <si>
    <t>12</t>
  </si>
  <si>
    <t>Общее образование</t>
  </si>
  <si>
    <t>Культура и кинематография</t>
  </si>
  <si>
    <t>Здравоохранение</t>
  </si>
  <si>
    <t>Амбулаторная помощь</t>
  </si>
  <si>
    <t>03</t>
  </si>
  <si>
    <t>Другие вопросы в области национальной экономики</t>
  </si>
  <si>
    <t>Национальная безопасность и правоохранительная деятельность</t>
  </si>
  <si>
    <t>Обеспечение пожарной безопасности</t>
  </si>
  <si>
    <t>Массовый спорт</t>
  </si>
  <si>
    <t>Транспорт</t>
  </si>
  <si>
    <t>Общегосударственные вопросы</t>
  </si>
  <si>
    <t>Другие общегосударственные вопросы</t>
  </si>
  <si>
    <t>13</t>
  </si>
  <si>
    <t>Другие вопросы в области жилищно-коммунального хозяйства</t>
  </si>
  <si>
    <t>Среднее профессиональное образование</t>
  </si>
  <si>
    <t>Под-раз-дел</t>
  </si>
  <si>
    <t>Сумма,
тыс. рублей</t>
  </si>
  <si>
    <t>Утверждено</t>
  </si>
  <si>
    <t>Предлагаемые изменения</t>
  </si>
  <si>
    <t>к областному закону</t>
  </si>
  <si>
    <t>№ 220-13-ОЗ</t>
  </si>
  <si>
    <t>Распределение бюджетных ассигнований по разделам и подразделам классификации расходов бюджетов на осуществление бюджетных инвестиций в объекты государственной собственности Архангельской области, предоставление субсидий на осуществление капитальных вложений в объекты государственной собственности Архангельской области и предоставление субсидий местным бюджетам на софинансирование капитальных вложений в объекты муниципальной собственности, включаемые в областную адресную инвестиционную программу, на 2015 год</t>
  </si>
  <si>
    <t>от 16 декабря 2014 г.</t>
  </si>
  <si>
    <t>"Приложение № 16</t>
  </si>
  <si>
    <t>"</t>
  </si>
  <si>
    <t>Приложение № 7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</si>
</sst>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1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49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view="pageBreakPreview" zoomScale="120" zoomScaleSheetLayoutView="120" workbookViewId="0">
      <selection activeCell="A8" sqref="A8"/>
    </sheetView>
  </sheetViews>
  <sheetFormatPr defaultColWidth="9.140625" defaultRowHeight="12.75"/>
  <cols>
    <col min="1" max="1" width="55.7109375" style="1" customWidth="1"/>
    <col min="2" max="2" width="6" style="1" customWidth="1"/>
    <col min="3" max="3" width="5.5703125" style="1" customWidth="1"/>
    <col min="4" max="4" width="13.28515625" style="1" hidden="1" customWidth="1"/>
    <col min="5" max="5" width="12.5703125" style="1" hidden="1" customWidth="1"/>
    <col min="6" max="6" width="16.42578125" style="1" customWidth="1"/>
    <col min="7" max="7" width="1.5703125" style="1" customWidth="1"/>
    <col min="8" max="16384" width="9.140625" style="1"/>
  </cols>
  <sheetData>
    <row r="1" spans="1:6">
      <c r="F1" s="1" t="s">
        <v>52</v>
      </c>
    </row>
    <row r="2" spans="1:6">
      <c r="F2" s="1" t="s">
        <v>46</v>
      </c>
    </row>
    <row r="7" spans="1:6">
      <c r="F7" s="1" t="s">
        <v>50</v>
      </c>
    </row>
    <row r="8" spans="1:6">
      <c r="F8" s="1" t="s">
        <v>46</v>
      </c>
    </row>
    <row r="9" spans="1:6">
      <c r="F9" s="1" t="s">
        <v>49</v>
      </c>
    </row>
    <row r="10" spans="1:6">
      <c r="F10" s="1" t="s">
        <v>47</v>
      </c>
    </row>
    <row r="11" spans="1:6" ht="9.75" customHeight="1"/>
    <row r="12" spans="1:6" ht="136.5" customHeight="1">
      <c r="A12" s="36" t="s">
        <v>48</v>
      </c>
      <c r="B12" s="36"/>
      <c r="C12" s="36"/>
      <c r="D12" s="36"/>
      <c r="E12" s="36"/>
      <c r="F12" s="36"/>
    </row>
    <row r="13" spans="1:6" ht="6.75" customHeight="1">
      <c r="A13" s="1" t="s">
        <v>22</v>
      </c>
      <c r="B13" s="2"/>
      <c r="C13" s="2"/>
      <c r="D13" s="2"/>
      <c r="E13" s="2"/>
      <c r="F13" s="3"/>
    </row>
    <row r="14" spans="1:6" ht="39.75" customHeight="1">
      <c r="A14" s="4" t="s">
        <v>0</v>
      </c>
      <c r="B14" s="4" t="s">
        <v>21</v>
      </c>
      <c r="C14" s="4" t="s">
        <v>42</v>
      </c>
      <c r="D14" s="4" t="s">
        <v>44</v>
      </c>
      <c r="E14" s="4" t="s">
        <v>45</v>
      </c>
      <c r="F14" s="4" t="s">
        <v>43</v>
      </c>
    </row>
    <row r="15" spans="1:6">
      <c r="A15" s="27">
        <v>1</v>
      </c>
      <c r="B15" s="28">
        <v>2</v>
      </c>
      <c r="C15" s="28">
        <v>3</v>
      </c>
      <c r="D15" s="28">
        <v>4</v>
      </c>
      <c r="E15" s="28">
        <v>5</v>
      </c>
      <c r="F15" s="27">
        <v>4</v>
      </c>
    </row>
    <row r="16" spans="1:6" ht="18" customHeight="1">
      <c r="A16" s="5" t="s">
        <v>37</v>
      </c>
      <c r="B16" s="6" t="s">
        <v>3</v>
      </c>
      <c r="C16" s="26"/>
      <c r="D16" s="14">
        <v>24118</v>
      </c>
      <c r="E16" s="14">
        <f t="shared" ref="E16:F16" si="0">E17</f>
        <v>0</v>
      </c>
      <c r="F16" s="14">
        <f t="shared" si="0"/>
        <v>24118</v>
      </c>
    </row>
    <row r="17" spans="1:6" ht="18" customHeight="1">
      <c r="A17" s="7" t="s">
        <v>38</v>
      </c>
      <c r="B17" s="8" t="s">
        <v>3</v>
      </c>
      <c r="C17" s="9" t="s">
        <v>39</v>
      </c>
      <c r="D17" s="10">
        <v>24118</v>
      </c>
      <c r="E17" s="10"/>
      <c r="F17" s="10">
        <f t="shared" ref="F17:F19" si="1">D17+E17</f>
        <v>24118</v>
      </c>
    </row>
    <row r="18" spans="1:6" ht="30" customHeight="1">
      <c r="A18" s="11" t="s">
        <v>33</v>
      </c>
      <c r="B18" s="12" t="s">
        <v>31</v>
      </c>
      <c r="C18" s="13"/>
      <c r="D18" s="14">
        <v>1531.3000000000002</v>
      </c>
      <c r="E18" s="30">
        <f>E19</f>
        <v>0</v>
      </c>
      <c r="F18" s="30">
        <f>F19</f>
        <v>1531.3000000000002</v>
      </c>
    </row>
    <row r="19" spans="1:6" ht="18" customHeight="1">
      <c r="A19" s="15" t="s">
        <v>34</v>
      </c>
      <c r="B19" s="9" t="s">
        <v>31</v>
      </c>
      <c r="C19" s="9" t="s">
        <v>8</v>
      </c>
      <c r="D19" s="34">
        <v>1531.3000000000002</v>
      </c>
      <c r="E19" s="29"/>
      <c r="F19" s="10">
        <f t="shared" si="1"/>
        <v>1531.3000000000002</v>
      </c>
    </row>
    <row r="20" spans="1:6" s="16" customFormat="1" ht="18" customHeight="1">
      <c r="A20" s="11" t="s">
        <v>9</v>
      </c>
      <c r="B20" s="12" t="s">
        <v>5</v>
      </c>
      <c r="C20" s="13"/>
      <c r="D20" s="14">
        <v>88294.3</v>
      </c>
      <c r="E20" s="30">
        <f>SUM(E21:E25)</f>
        <v>14901</v>
      </c>
      <c r="F20" s="30">
        <f>SUM(F21:F25)</f>
        <v>103195.3</v>
      </c>
    </row>
    <row r="21" spans="1:6" s="16" customFormat="1" ht="18" customHeight="1">
      <c r="A21" s="15" t="s">
        <v>23</v>
      </c>
      <c r="B21" s="9" t="s">
        <v>5</v>
      </c>
      <c r="C21" s="9" t="s">
        <v>4</v>
      </c>
      <c r="D21" s="10">
        <v>0</v>
      </c>
      <c r="E21" s="29">
        <v>55</v>
      </c>
      <c r="F21" s="10">
        <f>D21+E21</f>
        <v>55</v>
      </c>
    </row>
    <row r="22" spans="1:6" ht="18" customHeight="1">
      <c r="A22" s="7" t="s">
        <v>24</v>
      </c>
      <c r="B22" s="9" t="s">
        <v>5</v>
      </c>
      <c r="C22" s="9" t="s">
        <v>14</v>
      </c>
      <c r="D22" s="10">
        <v>21546.2</v>
      </c>
      <c r="E22" s="29">
        <v>-3087.9</v>
      </c>
      <c r="F22" s="10">
        <f>D22+E22</f>
        <v>18458.3</v>
      </c>
    </row>
    <row r="23" spans="1:6" ht="18" customHeight="1">
      <c r="A23" s="7" t="s">
        <v>36</v>
      </c>
      <c r="B23" s="9" t="s">
        <v>5</v>
      </c>
      <c r="C23" s="9" t="s">
        <v>18</v>
      </c>
      <c r="D23" s="10">
        <v>0</v>
      </c>
      <c r="E23" s="29">
        <v>5700</v>
      </c>
      <c r="F23" s="10">
        <f>D23+E23</f>
        <v>5700</v>
      </c>
    </row>
    <row r="24" spans="1:6" ht="18" customHeight="1">
      <c r="A24" s="7" t="s">
        <v>1</v>
      </c>
      <c r="B24" s="9" t="s">
        <v>5</v>
      </c>
      <c r="C24" s="9" t="s">
        <v>7</v>
      </c>
      <c r="D24" s="10">
        <v>63440.4</v>
      </c>
      <c r="E24" s="29">
        <v>6233.9</v>
      </c>
      <c r="F24" s="10">
        <f>D24+E24</f>
        <v>69674.3</v>
      </c>
    </row>
    <row r="25" spans="1:6" ht="18.75" customHeight="1">
      <c r="A25" s="7" t="s">
        <v>32</v>
      </c>
      <c r="B25" s="9" t="s">
        <v>5</v>
      </c>
      <c r="C25" s="9" t="s">
        <v>26</v>
      </c>
      <c r="D25" s="17">
        <v>3307.7</v>
      </c>
      <c r="E25" s="31">
        <v>6000</v>
      </c>
      <c r="F25" s="10">
        <f>D25+E25</f>
        <v>9307.7000000000007</v>
      </c>
    </row>
    <row r="26" spans="1:6" ht="18" customHeight="1">
      <c r="A26" s="18" t="s">
        <v>15</v>
      </c>
      <c r="B26" s="13" t="s">
        <v>16</v>
      </c>
      <c r="C26" s="9"/>
      <c r="D26" s="14">
        <v>1030063.8</v>
      </c>
      <c r="E26" s="30">
        <f>E27+E28+E29</f>
        <v>388453.39999999997</v>
      </c>
      <c r="F26" s="30">
        <f>F27+F28+F29</f>
        <v>1418517.2</v>
      </c>
    </row>
    <row r="27" spans="1:6" ht="18" customHeight="1">
      <c r="A27" s="7" t="s">
        <v>17</v>
      </c>
      <c r="B27" s="9" t="s">
        <v>16</v>
      </c>
      <c r="C27" s="9" t="s">
        <v>3</v>
      </c>
      <c r="D27" s="10">
        <v>791517.8</v>
      </c>
      <c r="E27" s="29">
        <f>11397.6+359785.8</f>
        <v>371183.39999999997</v>
      </c>
      <c r="F27" s="10">
        <f t="shared" ref="F27:F29" si="2">D27+E27</f>
        <v>1162701.2</v>
      </c>
    </row>
    <row r="28" spans="1:6" ht="18" customHeight="1">
      <c r="A28" s="7" t="s">
        <v>25</v>
      </c>
      <c r="B28" s="9" t="s">
        <v>16</v>
      </c>
      <c r="C28" s="9" t="s">
        <v>4</v>
      </c>
      <c r="D28" s="10">
        <v>238545.99999999994</v>
      </c>
      <c r="E28" s="10">
        <f>-12130+27000+2400</f>
        <v>17270</v>
      </c>
      <c r="F28" s="10">
        <f t="shared" si="2"/>
        <v>255815.99999999994</v>
      </c>
    </row>
    <row r="29" spans="1:6" ht="21" hidden="1" customHeight="1">
      <c r="A29" s="7" t="s">
        <v>40</v>
      </c>
      <c r="B29" s="9" t="s">
        <v>16</v>
      </c>
      <c r="C29" s="9" t="s">
        <v>16</v>
      </c>
      <c r="D29" s="10">
        <v>0</v>
      </c>
      <c r="E29" s="29">
        <v>0</v>
      </c>
      <c r="F29" s="10">
        <f t="shared" si="2"/>
        <v>0</v>
      </c>
    </row>
    <row r="30" spans="1:6" s="16" customFormat="1" ht="18" customHeight="1">
      <c r="A30" s="11" t="s">
        <v>10</v>
      </c>
      <c r="B30" s="12" t="s">
        <v>6</v>
      </c>
      <c r="C30" s="13"/>
      <c r="D30" s="14">
        <v>490026.3</v>
      </c>
      <c r="E30" s="30">
        <f>E31+E32+E33</f>
        <v>333889.39999999997</v>
      </c>
      <c r="F30" s="30">
        <f>F31+F32+F33</f>
        <v>823915.7</v>
      </c>
    </row>
    <row r="31" spans="1:6" s="16" customFormat="1" ht="18" customHeight="1">
      <c r="A31" s="15" t="s">
        <v>13</v>
      </c>
      <c r="B31" s="8" t="s">
        <v>6</v>
      </c>
      <c r="C31" s="9" t="s">
        <v>3</v>
      </c>
      <c r="D31" s="10">
        <v>225508.5</v>
      </c>
      <c r="E31" s="29">
        <f>16458.5+309292.6</f>
        <v>325751.09999999998</v>
      </c>
      <c r="F31" s="10">
        <f t="shared" ref="F31:F33" si="3">D31+E31</f>
        <v>551259.6</v>
      </c>
    </row>
    <row r="32" spans="1:6" s="16" customFormat="1" ht="18" customHeight="1">
      <c r="A32" s="15" t="s">
        <v>27</v>
      </c>
      <c r="B32" s="8" t="s">
        <v>6</v>
      </c>
      <c r="C32" s="9" t="s">
        <v>4</v>
      </c>
      <c r="D32" s="10">
        <v>220517.8</v>
      </c>
      <c r="E32" s="29">
        <f>-7000+13700</f>
        <v>6700</v>
      </c>
      <c r="F32" s="10">
        <f t="shared" si="3"/>
        <v>227217.8</v>
      </c>
    </row>
    <row r="33" spans="1:7" s="16" customFormat="1" ht="18" customHeight="1">
      <c r="A33" s="15" t="s">
        <v>41</v>
      </c>
      <c r="B33" s="8" t="s">
        <v>6</v>
      </c>
      <c r="C33" s="9" t="s">
        <v>5</v>
      </c>
      <c r="D33" s="10">
        <v>44000</v>
      </c>
      <c r="E33" s="29">
        <v>1438.3</v>
      </c>
      <c r="F33" s="10">
        <f t="shared" si="3"/>
        <v>45438.3</v>
      </c>
    </row>
    <row r="34" spans="1:7" s="16" customFormat="1" ht="18" customHeight="1">
      <c r="A34" s="11" t="s">
        <v>28</v>
      </c>
      <c r="B34" s="12" t="s">
        <v>18</v>
      </c>
      <c r="C34" s="13"/>
      <c r="D34" s="14">
        <v>83856.600000000006</v>
      </c>
      <c r="E34" s="30">
        <f>E35</f>
        <v>-40700</v>
      </c>
      <c r="F34" s="30">
        <f>F35</f>
        <v>43156.600000000006</v>
      </c>
    </row>
    <row r="35" spans="1:7" s="16" customFormat="1" ht="18" customHeight="1">
      <c r="A35" s="15" t="s">
        <v>19</v>
      </c>
      <c r="B35" s="8" t="s">
        <v>18</v>
      </c>
      <c r="C35" s="9" t="s">
        <v>3</v>
      </c>
      <c r="D35" s="10">
        <v>83856.600000000006</v>
      </c>
      <c r="E35" s="29">
        <v>-40700</v>
      </c>
      <c r="F35" s="10">
        <f t="shared" ref="F35:F40" si="4">D35+E35</f>
        <v>43156.600000000006</v>
      </c>
    </row>
    <row r="36" spans="1:7" s="16" customFormat="1" ht="18" customHeight="1">
      <c r="A36" s="18" t="s">
        <v>29</v>
      </c>
      <c r="B36" s="12" t="s">
        <v>7</v>
      </c>
      <c r="C36" s="13"/>
      <c r="D36" s="14">
        <v>389240.5</v>
      </c>
      <c r="E36" s="30">
        <f>E37+E38</f>
        <v>4175</v>
      </c>
      <c r="F36" s="30">
        <f>F37+F38</f>
        <v>393415.5</v>
      </c>
    </row>
    <row r="37" spans="1:7" ht="18" customHeight="1">
      <c r="A37" s="7" t="s">
        <v>2</v>
      </c>
      <c r="B37" s="9" t="s">
        <v>7</v>
      </c>
      <c r="C37" s="9" t="s">
        <v>3</v>
      </c>
      <c r="D37" s="10">
        <v>386740.5</v>
      </c>
      <c r="E37" s="10">
        <v>175</v>
      </c>
      <c r="F37" s="10">
        <f t="shared" si="4"/>
        <v>386915.5</v>
      </c>
    </row>
    <row r="38" spans="1:7" ht="18" customHeight="1">
      <c r="A38" s="7" t="s">
        <v>30</v>
      </c>
      <c r="B38" s="9" t="s">
        <v>7</v>
      </c>
      <c r="C38" s="9" t="s">
        <v>4</v>
      </c>
      <c r="D38" s="10">
        <v>2500</v>
      </c>
      <c r="E38" s="29">
        <v>4000</v>
      </c>
      <c r="F38" s="10">
        <f t="shared" si="4"/>
        <v>6500</v>
      </c>
    </row>
    <row r="39" spans="1:7" s="16" customFormat="1" ht="18" customHeight="1">
      <c r="A39" s="11" t="s">
        <v>20</v>
      </c>
      <c r="B39" s="12" t="s">
        <v>11</v>
      </c>
      <c r="C39" s="13"/>
      <c r="D39" s="14">
        <v>104505.89999999998</v>
      </c>
      <c r="E39" s="30">
        <f>E40</f>
        <v>69964.5</v>
      </c>
      <c r="F39" s="30">
        <f>F40</f>
        <v>174470.39999999997</v>
      </c>
    </row>
    <row r="40" spans="1:7" ht="18" customHeight="1">
      <c r="A40" s="19" t="s">
        <v>35</v>
      </c>
      <c r="B40" s="20">
        <v>11</v>
      </c>
      <c r="C40" s="20" t="s">
        <v>4</v>
      </c>
      <c r="D40" s="21">
        <v>104505.89999999998</v>
      </c>
      <c r="E40" s="32">
        <f>-35.5+70000</f>
        <v>69964.5</v>
      </c>
      <c r="F40" s="21">
        <f t="shared" si="4"/>
        <v>174470.39999999997</v>
      </c>
    </row>
    <row r="41" spans="1:7" s="16" customFormat="1" ht="26.25" customHeight="1">
      <c r="A41" s="22" t="s">
        <v>12</v>
      </c>
      <c r="B41" s="23"/>
      <c r="C41" s="23"/>
      <c r="D41" s="24">
        <f>D16+D18+D20+D26+D30+D34+D36+D39</f>
        <v>2211636.7000000002</v>
      </c>
      <c r="E41" s="33">
        <f>E16+E18+E20+E26+E30+E34+E36+E39</f>
        <v>770683.29999999993</v>
      </c>
      <c r="F41" s="24">
        <f>F16+F18+F20+F26+F30+F34+F36+F39</f>
        <v>2982320</v>
      </c>
      <c r="G41" s="35" t="s">
        <v>51</v>
      </c>
    </row>
    <row r="43" spans="1:7">
      <c r="D43" s="25"/>
    </row>
    <row r="44" spans="1:7">
      <c r="E44" s="25"/>
    </row>
    <row r="45" spans="1:7">
      <c r="E45" s="25"/>
    </row>
    <row r="46" spans="1:7">
      <c r="F46" s="25"/>
    </row>
    <row r="47" spans="1:7">
      <c r="D47" s="25"/>
      <c r="E47" s="25"/>
      <c r="F47" s="25"/>
    </row>
  </sheetData>
  <mergeCells count="1">
    <mergeCell ref="A12:F12"/>
  </mergeCells>
  <phoneticPr fontId="1" type="noConversion"/>
  <pageMargins left="1.1811023622047245" right="0.51181102362204722" top="0.74803149606299213" bottom="0.74803149606299213" header="0.51181102362204722" footer="0.51181102362204722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SHCHELIN</dc:creator>
  <cp:lastModifiedBy>minfin user</cp:lastModifiedBy>
  <cp:lastPrinted>2015-11-03T07:07:32Z</cp:lastPrinted>
  <dcterms:created xsi:type="dcterms:W3CDTF">2008-09-28T08:54:06Z</dcterms:created>
  <dcterms:modified xsi:type="dcterms:W3CDTF">2015-11-08T10:31:08Z</dcterms:modified>
</cp:coreProperties>
</file>