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1355" windowHeight="8700"/>
  </bookViews>
  <sheets>
    <sheet name="Лист1" sheetId="1" r:id="rId1"/>
  </sheets>
  <definedNames>
    <definedName name="_xlnm.Print_Area" localSheetId="0">Лист1!$A$1:$D$38</definedName>
  </definedNames>
  <calcPr calcId="124519"/>
</workbook>
</file>

<file path=xl/calcChain.xml><?xml version="1.0" encoding="utf-8"?>
<calcChain xmlns="http://schemas.openxmlformats.org/spreadsheetml/2006/main">
  <c r="D29" i="1"/>
  <c r="D21"/>
  <c r="D17" s="1"/>
  <c r="D25"/>
  <c r="D24"/>
  <c r="D32"/>
  <c r="D34"/>
  <c r="D33" s="1"/>
  <c r="D19"/>
  <c r="D28"/>
  <c r="D27" s="1"/>
  <c r="D12"/>
  <c r="D14"/>
  <c r="D31"/>
  <c r="D36"/>
  <c r="D23" l="1"/>
  <c r="D38"/>
</calcChain>
</file>

<file path=xl/sharedStrings.xml><?xml version="1.0" encoding="utf-8"?>
<sst xmlns="http://schemas.openxmlformats.org/spreadsheetml/2006/main" count="78" uniqueCount="48">
  <si>
    <t>Наименование</t>
  </si>
  <si>
    <t>Дорожное хозяйство</t>
  </si>
  <si>
    <t>Стационарная медицинская помощь</t>
  </si>
  <si>
    <t>01</t>
  </si>
  <si>
    <t>02</t>
  </si>
  <si>
    <t>04</t>
  </si>
  <si>
    <t>07</t>
  </si>
  <si>
    <t>09</t>
  </si>
  <si>
    <t>10</t>
  </si>
  <si>
    <t>Национальная экономика</t>
  </si>
  <si>
    <t>Образование</t>
  </si>
  <si>
    <t>11</t>
  </si>
  <si>
    <t>Всего</t>
  </si>
  <si>
    <t>Дошкольное образование</t>
  </si>
  <si>
    <t>06</t>
  </si>
  <si>
    <t>Жилищно-коммунальное хозяйство</t>
  </si>
  <si>
    <t>05</t>
  </si>
  <si>
    <t>Жилищное хозяйство</t>
  </si>
  <si>
    <t>08</t>
  </si>
  <si>
    <t>Культура</t>
  </si>
  <si>
    <t>Физическая культура и спорт</t>
  </si>
  <si>
    <t>Раз-дел</t>
  </si>
  <si>
    <t xml:space="preserve"> </t>
  </si>
  <si>
    <t>Топливно-энергетический комплекс</t>
  </si>
  <si>
    <t>Водное хозяйство</t>
  </si>
  <si>
    <t>Коммунальное хозяйство</t>
  </si>
  <si>
    <t>12</t>
  </si>
  <si>
    <t>Общее образование</t>
  </si>
  <si>
    <t>Культура и кинематография</t>
  </si>
  <si>
    <t>Здравоохранение</t>
  </si>
  <si>
    <t>Амбулаторная помощь</t>
  </si>
  <si>
    <t>03</t>
  </si>
  <si>
    <t>Другие вопросы в области национальной экономики</t>
  </si>
  <si>
    <t>Национальная безопасность и правоохранительная деятельность</t>
  </si>
  <si>
    <t>Обеспечение пожарной безопасности</t>
  </si>
  <si>
    <t>Массовый спорт</t>
  </si>
  <si>
    <t>Транспорт</t>
  </si>
  <si>
    <t>Общегосударственные вопросы</t>
  </si>
  <si>
    <t>Другие общегосударственные вопросы</t>
  </si>
  <si>
    <t>13</t>
  </si>
  <si>
    <t>Другие вопросы в области жилищно-коммунального хозяйства</t>
  </si>
  <si>
    <t>Среднее профессиональное образование</t>
  </si>
  <si>
    <t>Под-раз-дел</t>
  </si>
  <si>
    <t>Защита населения и территории от чрезвычайных ситуаций природного и техногенного характера, гражданская оборона</t>
  </si>
  <si>
    <t>к областному закону</t>
  </si>
  <si>
    <t>Приложение № 16</t>
  </si>
  <si>
    <t>Сумма
тыс. рублей</t>
  </si>
  <si>
    <t>Распределение бюджетных ассигнований по разделам и подразделам классификации расходов бюджетов на осуществление бюджетных инвестиций в объекты государственной собственности Архангельской области, предоставление субсидий на осуществление капитальных вложений в объекты государственной собственности Архангельской области и предоставление субсидий местным бюджетам на софинансирование капитальных вложений в объекты муниципальной собственности, включаемые в областную адресную инвестиционную программу, на 2015 год</t>
  </si>
</sst>
</file>

<file path=xl/styles.xml><?xml version="1.0" encoding="utf-8"?>
<styleSheet xmlns="http://schemas.openxmlformats.org/spreadsheetml/2006/main">
  <numFmts count="1">
    <numFmt numFmtId="164" formatCode="_-* #,##0.0_р_._-;\-* #,##0.0_р_._-;_-* &quot;-&quot;?_р_._-;_-@_-"/>
  </numFmts>
  <fonts count="9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 indent="1"/>
    </xf>
    <xf numFmtId="49" fontId="5" fillId="0" borderId="2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 indent="1"/>
    </xf>
    <xf numFmtId="49" fontId="2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 indent="1"/>
    </xf>
    <xf numFmtId="49" fontId="5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 indent="1"/>
    </xf>
    <xf numFmtId="0" fontId="5" fillId="0" borderId="0" xfId="0" applyFont="1" applyFill="1" applyAlignment="1">
      <alignment vertical="center"/>
    </xf>
    <xf numFmtId="164" fontId="2" fillId="0" borderId="3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 wrapText="1" indent="1"/>
    </xf>
    <xf numFmtId="0" fontId="6" fillId="0" borderId="4" xfId="0" applyFont="1" applyFill="1" applyBorder="1" applyAlignment="1">
      <alignment horizontal="left" vertical="center" wrapText="1" indent="1"/>
    </xf>
    <xf numFmtId="49" fontId="6" fillId="0" borderId="4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 indent="1"/>
    </xf>
    <xf numFmtId="0" fontId="5" fillId="0" borderId="1" xfId="0" applyFont="1" applyFill="1" applyBorder="1" applyAlignment="1">
      <alignment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3"/>
  <sheetViews>
    <sheetView tabSelected="1" view="pageBreakPreview" zoomScaleSheetLayoutView="100" workbookViewId="0">
      <selection activeCell="A8" sqref="A8:D8"/>
    </sheetView>
  </sheetViews>
  <sheetFormatPr defaultColWidth="9.140625" defaultRowHeight="12.75"/>
  <cols>
    <col min="1" max="1" width="53.42578125" style="1" customWidth="1"/>
    <col min="2" max="2" width="6" style="1" customWidth="1"/>
    <col min="3" max="3" width="5.5703125" style="1" customWidth="1"/>
    <col min="4" max="4" width="15.42578125" style="1" customWidth="1"/>
    <col min="5" max="16384" width="9.140625" style="1"/>
  </cols>
  <sheetData>
    <row r="1" spans="1:4" ht="14.25" customHeight="1">
      <c r="C1" s="1" t="s">
        <v>45</v>
      </c>
    </row>
    <row r="2" spans="1:4" ht="14.25" customHeight="1">
      <c r="C2" s="1" t="s">
        <v>44</v>
      </c>
    </row>
    <row r="3" spans="1:4" ht="14.25" customHeight="1"/>
    <row r="4" spans="1:4" ht="14.25" customHeight="1"/>
    <row r="5" spans="1:4" ht="13.5" customHeight="1"/>
    <row r="6" spans="1:4" ht="15" customHeight="1"/>
    <row r="7" spans="1:4" ht="19.5" customHeight="1"/>
    <row r="8" spans="1:4" ht="141" customHeight="1">
      <c r="A8" s="28" t="s">
        <v>47</v>
      </c>
      <c r="B8" s="28"/>
      <c r="C8" s="28"/>
      <c r="D8" s="28"/>
    </row>
    <row r="9" spans="1:4" ht="16.5" customHeight="1">
      <c r="A9" s="1" t="s">
        <v>22</v>
      </c>
      <c r="B9" s="2"/>
      <c r="C9" s="2"/>
      <c r="D9" s="3"/>
    </row>
    <row r="10" spans="1:4" ht="55.5" customHeight="1">
      <c r="A10" s="4" t="s">
        <v>0</v>
      </c>
      <c r="B10" s="4" t="s">
        <v>21</v>
      </c>
      <c r="C10" s="4" t="s">
        <v>42</v>
      </c>
      <c r="D10" s="4" t="s">
        <v>46</v>
      </c>
    </row>
    <row r="11" spans="1:4">
      <c r="A11" s="29">
        <v>1</v>
      </c>
      <c r="B11" s="30">
        <v>2</v>
      </c>
      <c r="C11" s="30">
        <v>3</v>
      </c>
      <c r="D11" s="29">
        <v>4</v>
      </c>
    </row>
    <row r="12" spans="1:4" ht="18" hidden="1" customHeight="1">
      <c r="A12" s="5" t="s">
        <v>37</v>
      </c>
      <c r="B12" s="6" t="s">
        <v>3</v>
      </c>
      <c r="C12" s="27"/>
      <c r="D12" s="7">
        <f>D13</f>
        <v>0</v>
      </c>
    </row>
    <row r="13" spans="1:4" ht="18" hidden="1" customHeight="1">
      <c r="A13" s="8" t="s">
        <v>38</v>
      </c>
      <c r="B13" s="9" t="s">
        <v>3</v>
      </c>
      <c r="C13" s="10" t="s">
        <v>39</v>
      </c>
      <c r="D13" s="11"/>
    </row>
    <row r="14" spans="1:4" ht="38.450000000000003" hidden="1" customHeight="1">
      <c r="A14" s="12" t="s">
        <v>33</v>
      </c>
      <c r="B14" s="13" t="s">
        <v>31</v>
      </c>
      <c r="C14" s="14"/>
      <c r="D14" s="15">
        <f>D16</f>
        <v>0</v>
      </c>
    </row>
    <row r="15" spans="1:4" ht="30.75" hidden="1" customHeight="1">
      <c r="A15" s="16" t="s">
        <v>43</v>
      </c>
      <c r="B15" s="9" t="s">
        <v>31</v>
      </c>
      <c r="C15" s="10" t="s">
        <v>7</v>
      </c>
      <c r="D15" s="11">
        <v>0</v>
      </c>
    </row>
    <row r="16" spans="1:4" ht="18" hidden="1" customHeight="1">
      <c r="A16" s="16" t="s">
        <v>34</v>
      </c>
      <c r="B16" s="10" t="s">
        <v>31</v>
      </c>
      <c r="C16" s="10" t="s">
        <v>8</v>
      </c>
      <c r="D16" s="11"/>
    </row>
    <row r="17" spans="1:4" s="17" customFormat="1" ht="18" customHeight="1">
      <c r="A17" s="12" t="s">
        <v>9</v>
      </c>
      <c r="B17" s="13" t="s">
        <v>5</v>
      </c>
      <c r="C17" s="14"/>
      <c r="D17" s="15">
        <f>D18+D19+D21+D22</f>
        <v>356159.39999999997</v>
      </c>
    </row>
    <row r="18" spans="1:4" s="17" customFormat="1" ht="18" hidden="1" customHeight="1">
      <c r="A18" s="16" t="s">
        <v>23</v>
      </c>
      <c r="B18" s="10" t="s">
        <v>5</v>
      </c>
      <c r="C18" s="10" t="s">
        <v>4</v>
      </c>
      <c r="D18" s="11"/>
    </row>
    <row r="19" spans="1:4" ht="18" customHeight="1">
      <c r="A19" s="8" t="s">
        <v>24</v>
      </c>
      <c r="B19" s="10" t="s">
        <v>5</v>
      </c>
      <c r="C19" s="10" t="s">
        <v>14</v>
      </c>
      <c r="D19" s="11">
        <f>8000+24000</f>
        <v>32000</v>
      </c>
    </row>
    <row r="20" spans="1:4" ht="18" hidden="1" customHeight="1">
      <c r="A20" s="8" t="s">
        <v>36</v>
      </c>
      <c r="B20" s="10" t="s">
        <v>5</v>
      </c>
      <c r="C20" s="10" t="s">
        <v>18</v>
      </c>
      <c r="D20" s="11">
        <v>0</v>
      </c>
    </row>
    <row r="21" spans="1:4" ht="18" customHeight="1">
      <c r="A21" s="8" t="s">
        <v>1</v>
      </c>
      <c r="B21" s="10" t="s">
        <v>5</v>
      </c>
      <c r="C21" s="10" t="s">
        <v>7</v>
      </c>
      <c r="D21" s="11">
        <f>277926.3+11500+4500+8785+9658.6+11789.5</f>
        <v>324159.39999999997</v>
      </c>
    </row>
    <row r="22" spans="1:4" ht="33" hidden="1" customHeight="1">
      <c r="A22" s="8" t="s">
        <v>32</v>
      </c>
      <c r="B22" s="10" t="s">
        <v>5</v>
      </c>
      <c r="C22" s="10" t="s">
        <v>26</v>
      </c>
      <c r="D22" s="18"/>
    </row>
    <row r="23" spans="1:4" ht="18" customHeight="1">
      <c r="A23" s="19" t="s">
        <v>15</v>
      </c>
      <c r="B23" s="14" t="s">
        <v>16</v>
      </c>
      <c r="C23" s="10"/>
      <c r="D23" s="15">
        <f>D24+D25+D26</f>
        <v>809392.2</v>
      </c>
    </row>
    <row r="24" spans="1:4" ht="18" customHeight="1">
      <c r="A24" s="8" t="s">
        <v>17</v>
      </c>
      <c r="B24" s="10" t="s">
        <v>16</v>
      </c>
      <c r="C24" s="10" t="s">
        <v>3</v>
      </c>
      <c r="D24" s="11">
        <f>3126.8+4210.6+434000+60631.6</f>
        <v>501969</v>
      </c>
    </row>
    <row r="25" spans="1:4" ht="18" customHeight="1">
      <c r="A25" s="8" t="s">
        <v>25</v>
      </c>
      <c r="B25" s="10" t="s">
        <v>16</v>
      </c>
      <c r="C25" s="10" t="s">
        <v>4</v>
      </c>
      <c r="D25" s="11">
        <f>30000+3240+9000+82000+43042.3+15000+5000+2148.9+242+1450+1300+100000</f>
        <v>292423.19999999995</v>
      </c>
    </row>
    <row r="26" spans="1:4" ht="21" customHeight="1">
      <c r="A26" s="8" t="s">
        <v>40</v>
      </c>
      <c r="B26" s="10" t="s">
        <v>16</v>
      </c>
      <c r="C26" s="10" t="s">
        <v>16</v>
      </c>
      <c r="D26" s="11">
        <v>15000</v>
      </c>
    </row>
    <row r="27" spans="1:4" s="17" customFormat="1" ht="18" customHeight="1">
      <c r="A27" s="12" t="s">
        <v>10</v>
      </c>
      <c r="B27" s="13" t="s">
        <v>6</v>
      </c>
      <c r="C27" s="14"/>
      <c r="D27" s="15">
        <f>D28+D29+D30</f>
        <v>397834.39999999997</v>
      </c>
    </row>
    <row r="28" spans="1:4" s="17" customFormat="1" ht="18" customHeight="1">
      <c r="A28" s="16" t="s">
        <v>13</v>
      </c>
      <c r="B28" s="9" t="s">
        <v>6</v>
      </c>
      <c r="C28" s="10" t="s">
        <v>3</v>
      </c>
      <c r="D28" s="11">
        <f>200000</f>
        <v>200000</v>
      </c>
    </row>
    <row r="29" spans="1:4" s="17" customFormat="1" ht="18" customHeight="1">
      <c r="A29" s="16" t="s">
        <v>27</v>
      </c>
      <c r="B29" s="9" t="s">
        <v>6</v>
      </c>
      <c r="C29" s="10" t="s">
        <v>4</v>
      </c>
      <c r="D29" s="11">
        <f>146101.6-16301.6+45548.8+14680.2+6184-14680.2</f>
        <v>181532.79999999999</v>
      </c>
    </row>
    <row r="30" spans="1:4" s="17" customFormat="1" ht="18" customHeight="1">
      <c r="A30" s="16" t="s">
        <v>41</v>
      </c>
      <c r="B30" s="9" t="s">
        <v>6</v>
      </c>
      <c r="C30" s="10" t="s">
        <v>5</v>
      </c>
      <c r="D30" s="11">
        <v>16301.6</v>
      </c>
    </row>
    <row r="31" spans="1:4" s="17" customFormat="1" ht="18" customHeight="1">
      <c r="A31" s="12" t="s">
        <v>28</v>
      </c>
      <c r="B31" s="13" t="s">
        <v>18</v>
      </c>
      <c r="C31" s="14"/>
      <c r="D31" s="15">
        <f>D32</f>
        <v>116356.6</v>
      </c>
    </row>
    <row r="32" spans="1:4" s="17" customFormat="1" ht="18" customHeight="1">
      <c r="A32" s="16" t="s">
        <v>19</v>
      </c>
      <c r="B32" s="9" t="s">
        <v>18</v>
      </c>
      <c r="C32" s="10" t="s">
        <v>3</v>
      </c>
      <c r="D32" s="11">
        <f>83856.6+32500</f>
        <v>116356.6</v>
      </c>
    </row>
    <row r="33" spans="1:4" s="17" customFormat="1" ht="18" customHeight="1">
      <c r="A33" s="19" t="s">
        <v>29</v>
      </c>
      <c r="B33" s="13" t="s">
        <v>7</v>
      </c>
      <c r="C33" s="14"/>
      <c r="D33" s="15">
        <f>D34+D35</f>
        <v>418603.2</v>
      </c>
    </row>
    <row r="34" spans="1:4" ht="18" customHeight="1">
      <c r="A34" s="8" t="s">
        <v>2</v>
      </c>
      <c r="B34" s="10" t="s">
        <v>7</v>
      </c>
      <c r="C34" s="10" t="s">
        <v>3</v>
      </c>
      <c r="D34" s="11">
        <f>80377.2+300226+38000</f>
        <v>418603.2</v>
      </c>
    </row>
    <row r="35" spans="1:4" ht="18" hidden="1" customHeight="1">
      <c r="A35" s="8" t="s">
        <v>30</v>
      </c>
      <c r="B35" s="10" t="s">
        <v>7</v>
      </c>
      <c r="C35" s="10" t="s">
        <v>4</v>
      </c>
      <c r="D35" s="11"/>
    </row>
    <row r="36" spans="1:4" s="17" customFormat="1" ht="18" customHeight="1">
      <c r="A36" s="12" t="s">
        <v>20</v>
      </c>
      <c r="B36" s="13" t="s">
        <v>11</v>
      </c>
      <c r="C36" s="14"/>
      <c r="D36" s="15">
        <f>D37</f>
        <v>39402.1</v>
      </c>
    </row>
    <row r="37" spans="1:4" ht="18" customHeight="1">
      <c r="A37" s="20" t="s">
        <v>35</v>
      </c>
      <c r="B37" s="21">
        <v>11</v>
      </c>
      <c r="C37" s="21" t="s">
        <v>4</v>
      </c>
      <c r="D37" s="22">
        <v>39402.1</v>
      </c>
    </row>
    <row r="38" spans="1:4" s="17" customFormat="1" ht="26.25" customHeight="1">
      <c r="A38" s="23" t="s">
        <v>12</v>
      </c>
      <c r="B38" s="24"/>
      <c r="C38" s="24"/>
      <c r="D38" s="25">
        <f>D12+D14+D17+D23+D27+D31+D33+D36</f>
        <v>2137747.9</v>
      </c>
    </row>
    <row r="43" spans="1:4">
      <c r="D43" s="26"/>
    </row>
  </sheetData>
  <mergeCells count="1">
    <mergeCell ref="A8:D8"/>
  </mergeCells>
  <phoneticPr fontId="1" type="noConversion"/>
  <pageMargins left="1.2598425196850394" right="0.39370078740157483" top="0.78740157480314965" bottom="0.78740157480314965" header="0.51181102362204722" footer="0.51181102362204722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SHCHELIN</dc:creator>
  <cp:lastModifiedBy>User</cp:lastModifiedBy>
  <cp:lastPrinted>2014-10-13T07:22:34Z</cp:lastPrinted>
  <dcterms:created xsi:type="dcterms:W3CDTF">2008-09-28T08:54:06Z</dcterms:created>
  <dcterms:modified xsi:type="dcterms:W3CDTF">2014-10-13T07:22:35Z</dcterms:modified>
</cp:coreProperties>
</file>